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sus\Desktop\AtliQ Report\"/>
    </mc:Choice>
  </mc:AlternateContent>
  <xr:revisionPtr revIDLastSave="0" documentId="13_ncr:1_{89988C26-0B49-4FD1-9805-13099ACFAC41}" xr6:coauthVersionLast="47" xr6:coauthVersionMax="47" xr10:uidLastSave="{00000000-0000-0000-0000-000000000000}"/>
  <bookViews>
    <workbookView xWindow="-108" yWindow="-108" windowWidth="23256" windowHeight="12456" firstSheet="2" activeTab="3" xr2:uid="{70DDC14E-B929-4C79-BCE0-E406F6365619}"/>
  </bookViews>
  <sheets>
    <sheet name="Customer Performance Report" sheetId="3" r:id="rId1"/>
    <sheet name="Market Performance Report" sheetId="5" r:id="rId2"/>
    <sheet name="Top 10 Products" sheetId="8" r:id="rId3"/>
    <sheet name="Division Report" sheetId="9" r:id="rId4"/>
    <sheet name="Top and Bottom 5 Product" sheetId="10" r:id="rId5"/>
    <sheet name="New Products 2021" sheetId="11" r:id="rId6"/>
    <sheet name="Top-5 Country" sheetId="13" r:id="rId7"/>
    <sheet name="P&amp;L Report By FY" sheetId="15" r:id="rId8"/>
    <sheet name="P&amp;L Report By Month" sheetId="16" r:id="rId9"/>
  </sheets>
  <definedNames>
    <definedName name="_xlnm.Print_Area" localSheetId="8">'P&amp;L Report By Month'!$A$1:$O$56</definedName>
  </definedNames>
  <calcPr calcId="191029"/>
  <pivotCaches>
    <pivotCache cacheId="0" r:id="rId10"/>
    <pivotCache cacheId="1" r:id="rId11"/>
    <pivotCache cacheId="2" r:id="rId12"/>
    <pivotCache cacheId="3" r:id="rId13"/>
    <pivotCache cacheId="4" r:id="rId14"/>
    <pivotCache cacheId="5" r:id="rId15"/>
    <pivotCache cacheId="6" r:id="rId16"/>
    <pivotCache cacheId="7" r:id="rId17"/>
    <pivotCache cacheId="8" r:id="rId18"/>
    <pivotCache cacheId="9" r:id="rId19"/>
    <pivotCache cacheId="10" r:id="rId20"/>
    <pivotCache cacheId="11" r:id="rId2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0682b5b-fb17-44b2-86b2-37774adae0fa" name="dim_customer" connection="Query - dim_customer"/>
          <x15:modelTable id="dim_market_4e3877cc-916f-45d4-9192-6f1f9baab30b" name="dim_market" connection="Query - dim_market"/>
          <x15:modelTable id="dim_product_025e8f70-dcd5-4356-a5d4-f9362a3475b8" name="dim_product" connection="Query - dim_product"/>
          <x15:modelTable id="fact_sales_monthly_4d0a7820-165c-4ce1-b1c4-b20d438e2c8e" name="fact_sales_monthly" connection="Query - fact_sales_monthly_with_cost"/>
          <x15:modelTable id="dim_date_0e4fff64-99c0-48dd-a3b0-78cc3fcaabe1" name="dim_date" connection="Query - dim_date"/>
          <x15:modelTable id="ns_targets_2021_ce7a740e-95c5-43fb-ade5-f6104d11536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56" i="16" l="1"/>
  <c r="D56" i="16"/>
  <c r="E56" i="16"/>
  <c r="F56" i="16"/>
  <c r="G56" i="16"/>
  <c r="H56" i="16"/>
  <c r="I56" i="16"/>
  <c r="J56" i="16"/>
  <c r="K56" i="16"/>
  <c r="L56" i="16"/>
  <c r="M56" i="16"/>
  <c r="N56" i="16"/>
  <c r="B56" i="16"/>
  <c r="C55" i="16"/>
  <c r="D55" i="16"/>
  <c r="E55" i="16"/>
  <c r="F55" i="16"/>
  <c r="G55" i="16"/>
  <c r="H55" i="16"/>
  <c r="I55" i="16"/>
  <c r="J55" i="16"/>
  <c r="K55" i="16"/>
  <c r="L55" i="16"/>
  <c r="M55" i="16"/>
  <c r="N55" i="16"/>
  <c r="B55" i="16"/>
  <c r="F11" i="15"/>
  <c r="F12" i="15"/>
  <c r="F13" i="15"/>
  <c r="F14" i="15"/>
  <c r="F15" i="15"/>
  <c r="F16" i="15"/>
  <c r="F17" i="15"/>
  <c r="F18" i="15"/>
  <c r="F19" i="15"/>
  <c r="F20" i="15"/>
  <c r="F21" i="15"/>
  <c r="F22" i="15"/>
  <c r="F23" i="15"/>
  <c r="F24" i="15"/>
  <c r="F25" i="15"/>
  <c r="F26" i="1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B01671E-1191-4E4D-8A6A-FEF4E0AC9930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07128c6c-92e3-4c68-b82f-5e6f62ffac84"/>
      </ext>
    </extLst>
  </connection>
  <connection id="2" xr16:uid="{64F59160-28A1-4AA4-96FD-85CF7B2189CB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05229bf2-a6e7-44e7-9dac-664f296c47e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5067352-B6D5-4AD9-881A-736ECAF12E20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72390c84-c149-4a27-be99-71c7c294c0c0"/>
      </ext>
    </extLst>
  </connection>
  <connection id="4" xr16:uid="{5197F27F-811C-4112-9A1A-186AD53076A9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578e19c9-0eef-4502-acb5-796448b42fa5"/>
      </ext>
    </extLst>
  </connection>
  <connection id="5" xr16:uid="{450D19D6-637B-467A-80A8-E812C59FAD29}" name="Query - fact_sales_monthly_with_cost" description="Connection to the 'fact_sales_monthly_with_cost' query in the workbook." type="100" refreshedVersion="7" minRefreshableVersion="5">
    <extLst>
      <ext xmlns:x15="http://schemas.microsoft.com/office/spreadsheetml/2010/11/main" uri="{DE250136-89BD-433C-8126-D09CA5730AF9}">
        <x15:connection id="59f236dd-79c1-4fe7-b641-8519c4f09257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5937C2AA-6EA6-40FE-A034-85A30147C699}" keepAlive="1" name="Query - finance ref" description="Connection to the 'finance ref' query in the workbook." type="5" refreshedVersion="7" background="1" saveData="1">
    <dbPr connection="Provider=Microsoft.Mashup.OleDb.1;Data Source=$Workbook$;Location=&quot;finance ref&quot;;Extended Properties=&quot;&quot;" command="SELECT * FROM [finance ref]"/>
  </connection>
  <connection id="7" xr16:uid="{9147DAE3-40E3-4CD1-92A5-3278DA9D74A6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89403e2c-b5ba-4729-8629-51f3d530d691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9F1058FD-31E0-4E1F-B674-AC764EE02F46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4AAD7C91-7EAE-4502-A858-25F678C0BB84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<sst xmlns="http://schemas.openxmlformats.org/spreadsheetml/2006/main" count="362" uniqueCount="182">
  <si>
    <t>2019</t>
  </si>
  <si>
    <t>2020</t>
  </si>
  <si>
    <t>2021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</si>
  <si>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</si>
  <si>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</si>
  <si>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</si>
  <si>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</si>
  <si>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</si>
  <si>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</si>
  <si>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</si>
  <si>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</si>
  <si>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</si>
  <si>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</si>
  <si>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</si>
  <si>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</si>
  <si>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</si>
  <si>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</si>
  <si>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</si>
  <si>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</si>
  <si>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</si>
  <si>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</si>
  <si>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</si>
  <si>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</si>
  <si>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</si>
  <si>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</si>
  <si>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</si>
  <si>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</si>
  <si>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</si>
  <si>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</si>
  <si>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</si>
  <si>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</si>
  <si>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</si>
  <si>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</si>
  <si>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</si>
  <si>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</si>
  <si>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</si>
  <si>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</si>
  <si>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</si>
  <si>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</si>
  <si>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</si>
  <si>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</si>
  <si>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</si>
  <si>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</si>
  <si>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</si>
  <si>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</si>
  <si>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</si>
  <si>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</si>
  <si>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</si>
  <si>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</si>
  <si>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</si>
  <si>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</si>
  <si>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</si>
  <si>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</si>
  <si>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</si>
  <si>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</si>
  <si>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</si>
  <si>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</si>
  <si>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</si>
  <si>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</si>
  <si>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</si>
  <si>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</si>
  <si>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</si>
  <si>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</si>
  <si>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</si>
  <si>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</si>
  <si>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</si>
  <si>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</si>
  <si>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</si>
  <si>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</si>
  <si>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</si>
  <si>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</si>
  <si>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</si>
  <si>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</si>
  <si>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</si>
  <si>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</si>
  <si>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</si>
  <si>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Indonesia</t>
  </si>
  <si>
    <t>USA</t>
  </si>
  <si>
    <t>Filters</t>
  </si>
  <si>
    <t>Customer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</si>
  <si>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</si>
  <si>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</si>
  <si>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</si>
  <si>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</si>
  <si>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</si>
  <si>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</si>
  <si>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</si>
  <si>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</si>
  <si>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</si>
  <si>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</si>
  <si>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</si>
  <si>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</si>
  <si>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</si>
  <si>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</si>
  <si>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</si>
  <si>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</si>
  <si>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</si>
  <si>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</si>
  <si>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</si>
  <si>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</si>
  <si>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</si>
  <si>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Country</t>
  </si>
  <si>
    <t>2021-Target</t>
  </si>
  <si>
    <t>21-Target %</t>
  </si>
  <si>
    <t>Market Performance vs Target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</si>
  <si>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</si>
  <si>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</si>
  <si>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</si>
  <si>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</si>
  <si>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</si>
  <si>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</si>
  <si>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</si>
  <si>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</si>
  <si>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</si>
  <si>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</si>
  <si>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</si>
  <si>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</si>
  <si>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</si>
  <si>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</si>
  <si>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</si>
  <si>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</si>
  <si>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</si>
  <si>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</si>
  <si>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</si>
  <si>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</si>
  <si>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</si>
  <si>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</si>
  <si>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</si>
  <si>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</si>
  <si>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</si>
  <si>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</si>
  <si>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</si>
  <si>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</si>
  <si>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</si>
  <si>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</si>
  <si>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</si>
  <si>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</si>
  <si>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</si>
  <si>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Products</t>
  </si>
  <si>
    <t>Top 10 Products</t>
  </si>
  <si>
    <t>N &amp; S</t>
  </si>
  <si>
    <t>P &amp; A</t>
  </si>
  <si>
    <t>PC</t>
  </si>
  <si>
    <t>Division</t>
  </si>
  <si>
    <t>Division Level Report</t>
  </si>
  <si>
    <t>Qty</t>
  </si>
  <si>
    <t>Top 5 Products</t>
  </si>
  <si>
    <t>Bottom 5 Products</t>
  </si>
  <si>
    <t>All Values in USD</t>
  </si>
  <si>
    <t>New Products - 2021</t>
  </si>
  <si>
    <t>COGS</t>
  </si>
  <si>
    <t>GM %</t>
  </si>
  <si>
    <t>Net Sales</t>
  </si>
  <si>
    <t>Gross Margin</t>
  </si>
  <si>
    <t>Metrics</t>
  </si>
  <si>
    <t>Fiscal Year</t>
  </si>
  <si>
    <t>P&amp;L By Fiscal Year</t>
  </si>
  <si>
    <t>Note:- 20 vs 21 is not part of Pivot Table</t>
  </si>
  <si>
    <t>FY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</si>
  <si>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</si>
  <si>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</si>
  <si>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</si>
  <si>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</si>
  <si>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</si>
  <si>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</si>
  <si>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</si>
  <si>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</si>
  <si>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</si>
  <si>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</si>
  <si>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</si>
  <si>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</si>
  <si>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</si>
  <si>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</si>
  <si>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</si>
  <si>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</si>
  <si>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P&amp;L By Fiscal Months</t>
  </si>
  <si>
    <t>Quarter</t>
  </si>
  <si>
    <t>Net Sales Comparison</t>
  </si>
  <si>
    <t>20 vs 19</t>
  </si>
  <si>
    <t>Customer Net Sales Performance</t>
  </si>
  <si>
    <t>Note:- Do Not Modify The Pivot Table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</si>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</sst>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%"/>
    <numFmt numFmtId="167" formatCode="#,##0.0,&quot;k&quot;"/>
  </numFmts>
  <fonts count="1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Times New Roman"/>
      <family val="1"/>
    </font>
    <font>
      <sz val="11"/>
      <color theme="1"/>
      <name val="Times New Roman"/>
      <family val="1"/>
    </font>
    <font>
      <b/>
      <sz val="11"/>
      <color theme="7" tint="-0.249977111117893"/>
      <name val="Times New Roman"/>
      <family val="1"/>
    </font>
    <font>
      <sz val="11"/>
      <color theme="1"/>
      <name val="Calibri"/>
      <family val="2"/>
      <scheme val="minor"/>
    </font>
    <font>
      <sz val="11"/>
      <name val="Times New Roman"/>
      <family val="1"/>
    </font>
    <font>
      <sz val="1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theme="1"/>
      <name val="Times New Roman"/>
      <family val="1"/>
    </font>
    <font>
      <b/>
      <sz val="10"/>
      <color theme="1"/>
      <name val="Times New Roman"/>
      <family val="1"/>
    </font>
    <font>
      <b/>
      <sz val="10"/>
      <color theme="1"/>
      <name val="Calibri"/>
      <family val="2"/>
      <scheme val="minor"/>
    </font>
    <font>
      <b/>
      <sz val="10"/>
      <color theme="7" tint="-0.249977111117893"/>
      <name val="Times New Roman"/>
      <family val="1"/>
    </font>
    <font>
      <sz val="10"/>
      <name val="Times New Roman"/>
      <family val="1"/>
    </font>
    <font>
      <sz val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999999"/>
      </left>
      <right/>
      <top/>
      <bottom style="thin">
        <color indexed="64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72">
    <xf numFmtId="0" fontId="0" fillId="0" borderId="0" xfId="0"/>
    <xf numFmtId="0" fontId="0" fillId="0" borderId="0" xfId="0" applyBorder="1"/>
    <xf numFmtId="0" fontId="1" fillId="0" borderId="0" xfId="0" applyFont="1"/>
    <xf numFmtId="0" fontId="1" fillId="0" borderId="0" xfId="0" applyFont="1" applyBorder="1"/>
    <xf numFmtId="0" fontId="2" fillId="0" borderId="3" xfId="0" pivotButton="1" applyFont="1" applyBorder="1"/>
    <xf numFmtId="165" fontId="3" fillId="0" borderId="0" xfId="0" applyNumberFormat="1" applyFont="1" applyBorder="1"/>
    <xf numFmtId="164" fontId="3" fillId="0" borderId="0" xfId="0" applyNumberFormat="1" applyFont="1" applyBorder="1"/>
    <xf numFmtId="0" fontId="3" fillId="0" borderId="2" xfId="0" applyFont="1" applyBorder="1" applyAlignment="1">
      <alignment horizontal="left"/>
    </xf>
    <xf numFmtId="165" fontId="3" fillId="0" borderId="2" xfId="0" applyNumberFormat="1" applyFont="1" applyBorder="1"/>
    <xf numFmtId="164" fontId="3" fillId="0" borderId="2" xfId="0" applyNumberFormat="1" applyFont="1" applyBorder="1"/>
    <xf numFmtId="0" fontId="2" fillId="0" borderId="0" xfId="0" pivotButton="1" applyFont="1" applyBorder="1"/>
    <xf numFmtId="0" fontId="3" fillId="0" borderId="7" xfId="0" applyFont="1" applyBorder="1" applyAlignment="1">
      <alignment horizontal="left"/>
    </xf>
    <xf numFmtId="165" fontId="3" fillId="0" borderId="7" xfId="0" applyNumberFormat="1" applyFont="1" applyBorder="1"/>
    <xf numFmtId="164" fontId="3" fillId="0" borderId="7" xfId="0" applyNumberFormat="1" applyFont="1" applyBorder="1"/>
    <xf numFmtId="0" fontId="2" fillId="0" borderId="0" xfId="0" applyFont="1"/>
    <xf numFmtId="0" fontId="4" fillId="2" borderId="0" xfId="0" applyFont="1" applyFill="1"/>
    <xf numFmtId="0" fontId="3" fillId="0" borderId="0" xfId="0" pivotButton="1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3" fillId="0" borderId="5" xfId="0" pivotButton="1" applyFont="1" applyBorder="1"/>
    <xf numFmtId="0" fontId="3" fillId="0" borderId="6" xfId="0" applyFont="1" applyBorder="1"/>
    <xf numFmtId="0" fontId="3" fillId="0" borderId="1" xfId="0" applyFont="1" applyBorder="1" applyAlignment="1">
      <alignment horizontal="left"/>
    </xf>
    <xf numFmtId="0" fontId="2" fillId="0" borderId="3" xfId="0" applyFont="1" applyBorder="1" applyAlignment="1">
      <alignment horizontal="center"/>
    </xf>
    <xf numFmtId="165" fontId="2" fillId="0" borderId="4" xfId="0" applyNumberFormat="1" applyFont="1" applyBorder="1" applyAlignment="1">
      <alignment horizontal="center"/>
    </xf>
    <xf numFmtId="166" fontId="3" fillId="0" borderId="0" xfId="0" applyNumberFormat="1" applyFont="1" applyBorder="1"/>
    <xf numFmtId="166" fontId="3" fillId="0" borderId="2" xfId="0" applyNumberFormat="1" applyFont="1" applyBorder="1"/>
    <xf numFmtId="166" fontId="2" fillId="0" borderId="4" xfId="0" applyNumberFormat="1" applyFont="1" applyBorder="1"/>
    <xf numFmtId="0" fontId="3" fillId="0" borderId="1" xfId="0" applyFont="1" applyBorder="1" applyAlignment="1">
      <alignment horizontal="left" wrapText="1"/>
    </xf>
    <xf numFmtId="0" fontId="2" fillId="0" borderId="0" xfId="0" applyFont="1" applyBorder="1" applyAlignment="1">
      <alignment horizontal="left"/>
    </xf>
    <xf numFmtId="0" fontId="2" fillId="0" borderId="0" xfId="0" applyNumberFormat="1" applyFont="1" applyBorder="1"/>
    <xf numFmtId="0" fontId="3" fillId="0" borderId="8" xfId="0" applyFont="1" applyBorder="1"/>
    <xf numFmtId="0" fontId="2" fillId="0" borderId="8" xfId="0" applyFont="1" applyBorder="1"/>
    <xf numFmtId="0" fontId="2" fillId="0" borderId="8" xfId="0" applyFont="1" applyBorder="1" applyAlignment="1">
      <alignment horizontal="center"/>
    </xf>
    <xf numFmtId="167" fontId="3" fillId="0" borderId="0" xfId="0" applyNumberFormat="1" applyFont="1" applyBorder="1"/>
    <xf numFmtId="167" fontId="3" fillId="0" borderId="2" xfId="0" applyNumberFormat="1" applyFont="1" applyBorder="1"/>
    <xf numFmtId="167" fontId="2" fillId="0" borderId="4" xfId="0" applyNumberFormat="1" applyFont="1" applyBorder="1"/>
    <xf numFmtId="0" fontId="4" fillId="2" borderId="0" xfId="0" applyFont="1" applyFill="1" applyAlignment="1">
      <alignment horizontal="center"/>
    </xf>
    <xf numFmtId="0" fontId="2" fillId="0" borderId="3" xfId="0" applyFont="1" applyBorder="1"/>
    <xf numFmtId="0" fontId="0" fillId="0" borderId="0" xfId="0" pivotButton="1"/>
    <xf numFmtId="0" fontId="6" fillId="2" borderId="0" xfId="0" applyFont="1" applyFill="1"/>
    <xf numFmtId="0" fontId="7" fillId="0" borderId="0" xfId="0" applyFont="1"/>
    <xf numFmtId="0" fontId="2" fillId="0" borderId="0" xfId="0" pivotButton="1" applyFont="1"/>
    <xf numFmtId="0" fontId="3" fillId="0" borderId="0" xfId="0" applyFont="1" applyAlignment="1">
      <alignment horizontal="left"/>
    </xf>
    <xf numFmtId="165" fontId="3" fillId="0" borderId="0" xfId="0" applyNumberFormat="1" applyFont="1"/>
    <xf numFmtId="164" fontId="3" fillId="0" borderId="0" xfId="0" applyNumberFormat="1" applyFont="1"/>
    <xf numFmtId="166" fontId="3" fillId="0" borderId="0" xfId="1" applyNumberFormat="1" applyFont="1"/>
    <xf numFmtId="0" fontId="8" fillId="0" borderId="0" xfId="0" applyFont="1"/>
    <xf numFmtId="0" fontId="9" fillId="0" borderId="0" xfId="0" pivotButton="1" applyFont="1"/>
    <xf numFmtId="0" fontId="10" fillId="0" borderId="0" xfId="0" applyFont="1"/>
    <xf numFmtId="0" fontId="10" fillId="0" borderId="0" xfId="0" pivotButton="1" applyFont="1"/>
    <xf numFmtId="0" fontId="9" fillId="0" borderId="0" xfId="0" applyFont="1" applyAlignment="1">
      <alignment horizontal="left"/>
    </xf>
    <xf numFmtId="165" fontId="9" fillId="0" borderId="0" xfId="0" applyNumberFormat="1" applyFont="1"/>
    <xf numFmtId="164" fontId="9" fillId="0" borderId="0" xfId="0" applyNumberFormat="1" applyFont="1"/>
    <xf numFmtId="0" fontId="9" fillId="0" borderId="0" xfId="0" applyFont="1"/>
    <xf numFmtId="0" fontId="10" fillId="0" borderId="0" xfId="0" applyFont="1" applyAlignment="1">
      <alignment horizontal="center"/>
    </xf>
    <xf numFmtId="0" fontId="11" fillId="0" borderId="0" xfId="0" applyFont="1" applyBorder="1"/>
    <xf numFmtId="0" fontId="12" fillId="2" borderId="0" xfId="0" applyFont="1" applyFill="1" applyAlignment="1">
      <alignment horizontal="center"/>
    </xf>
    <xf numFmtId="0" fontId="13" fillId="2" borderId="0" xfId="0" applyFont="1" applyFill="1"/>
    <xf numFmtId="0" fontId="14" fillId="0" borderId="0" xfId="0" applyFont="1"/>
    <xf numFmtId="166" fontId="9" fillId="0" borderId="0" xfId="1" applyNumberFormat="1" applyFont="1"/>
    <xf numFmtId="164" fontId="9" fillId="0" borderId="0" xfId="0" applyNumberFormat="1" applyFont="1" applyBorder="1"/>
    <xf numFmtId="0" fontId="12" fillId="0" borderId="0" xfId="0" applyFont="1" applyAlignment="1">
      <alignment wrapText="1"/>
    </xf>
    <xf numFmtId="0" fontId="4" fillId="2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0" fontId="12" fillId="2" borderId="0" xfId="0" applyFont="1" applyFill="1" applyAlignment="1">
      <alignment horizontal="center"/>
    </xf>
    <xf numFmtId="0" fontId="3" fillId="0" borderId="0" xfId="0" applyFont="1" applyBorder="1"/>
    <xf numFmtId="0" fontId="3" fillId="0" borderId="3" xfId="0" pivotButton="1" applyFont="1" applyBorder="1"/>
    <xf numFmtId="0" fontId="3" fillId="0" borderId="3" xfId="0" applyFont="1" applyBorder="1"/>
    <xf numFmtId="0" fontId="4" fillId="0" borderId="0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2" fillId="2" borderId="0" xfId="0" applyFont="1" applyFill="1" applyAlignment="1"/>
  </cellXfs>
  <cellStyles count="2">
    <cellStyle name="Normal" xfId="0" builtinId="0"/>
    <cellStyle name="Percent" xfId="1" builtinId="5"/>
  </cellStyles>
  <dxfs count="369"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b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wrapText="1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7" formatCode="#,##0.0,&quot;k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wrapText="1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,,&quot;M&quot;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wrapText="1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numFmt numFmtId="166" formatCode="0.0%"/>
    </dxf>
    <dxf>
      <font>
        <b/>
      </font>
      <alignment horizontal="center"/>
    </dxf>
    <dxf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alignment wrapText="1"/>
    </dxf>
    <dxf>
      <numFmt numFmtId="166" formatCode="0.0%"/>
    </dxf>
    <dxf>
      <font>
        <b/>
      </font>
      <alignment horizontal="center"/>
    </dxf>
    <dxf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AtliQ">
    <tableStyle name="AtliQ" table="0" count="5" xr9:uid="{3D8D85DE-CD37-497B-AC31-E934A60F6CE7}">
      <tableStyleElement type="wholeTable" dxfId="368"/>
      <tableStyleElement type="headerRow" dxfId="367"/>
      <tableStyleElement type="firstColumnStripe" dxfId="366"/>
      <tableStyleElement type="pageFieldLabels" dxfId="365"/>
      <tableStyleElement type="pageFieldValues" dxfId="36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4.xml"/><Relationship Id="rId18" Type="http://schemas.openxmlformats.org/officeDocument/2006/relationships/pivotCacheDefinition" Target="pivotCache/pivotCacheDefinition9.xml"/><Relationship Id="rId26" Type="http://schemas.openxmlformats.org/officeDocument/2006/relationships/sheetMetadata" Target="metadata.xml"/><Relationship Id="rId39" Type="http://schemas.openxmlformats.org/officeDocument/2006/relationships/customXml" Target="../customXml/item11.xml"/><Relationship Id="rId21" Type="http://schemas.openxmlformats.org/officeDocument/2006/relationships/pivotCacheDefinition" Target="pivotCache/pivotCacheDefinition12.xml"/><Relationship Id="rId34" Type="http://schemas.openxmlformats.org/officeDocument/2006/relationships/customXml" Target="../customXml/item6.xml"/><Relationship Id="rId42" Type="http://schemas.openxmlformats.org/officeDocument/2006/relationships/customXml" Target="../customXml/item14.xml"/><Relationship Id="rId47" Type="http://schemas.openxmlformats.org/officeDocument/2006/relationships/customXml" Target="../customXml/item19.xml"/><Relationship Id="rId50" Type="http://schemas.openxmlformats.org/officeDocument/2006/relationships/customXml" Target="../customXml/item22.xml"/><Relationship Id="rId55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customXml" Target="../customXml/item1.xml"/><Relationship Id="rId11" Type="http://schemas.openxmlformats.org/officeDocument/2006/relationships/pivotCacheDefinition" Target="pivotCache/pivotCacheDefinition2.xml"/><Relationship Id="rId24" Type="http://schemas.openxmlformats.org/officeDocument/2006/relationships/styles" Target="styles.xml"/><Relationship Id="rId32" Type="http://schemas.openxmlformats.org/officeDocument/2006/relationships/customXml" Target="../customXml/item4.xml"/><Relationship Id="rId37" Type="http://schemas.openxmlformats.org/officeDocument/2006/relationships/customXml" Target="../customXml/item9.xml"/><Relationship Id="rId40" Type="http://schemas.openxmlformats.org/officeDocument/2006/relationships/customXml" Target="../customXml/item12.xml"/><Relationship Id="rId45" Type="http://schemas.openxmlformats.org/officeDocument/2006/relationships/customXml" Target="../customXml/item17.xml"/><Relationship Id="rId53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1.xml"/><Relationship Id="rId19" Type="http://schemas.openxmlformats.org/officeDocument/2006/relationships/pivotCacheDefinition" Target="pivotCache/pivotCacheDefinition10.xml"/><Relationship Id="rId31" Type="http://schemas.openxmlformats.org/officeDocument/2006/relationships/customXml" Target="../customXml/item3.xml"/><Relationship Id="rId44" Type="http://schemas.openxmlformats.org/officeDocument/2006/relationships/customXml" Target="../customXml/item16.xml"/><Relationship Id="rId52" Type="http://schemas.openxmlformats.org/officeDocument/2006/relationships/customXml" Target="../customXml/item2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5.xml"/><Relationship Id="rId22" Type="http://schemas.openxmlformats.org/officeDocument/2006/relationships/theme" Target="theme/theme1.xml"/><Relationship Id="rId27" Type="http://schemas.openxmlformats.org/officeDocument/2006/relationships/powerPivotData" Target="model/item.data"/><Relationship Id="rId30" Type="http://schemas.openxmlformats.org/officeDocument/2006/relationships/customXml" Target="../customXml/item2.xml"/><Relationship Id="rId35" Type="http://schemas.openxmlformats.org/officeDocument/2006/relationships/customXml" Target="../customXml/item7.xml"/><Relationship Id="rId43" Type="http://schemas.openxmlformats.org/officeDocument/2006/relationships/customXml" Target="../customXml/item15.xml"/><Relationship Id="rId48" Type="http://schemas.openxmlformats.org/officeDocument/2006/relationships/customXml" Target="../customXml/item20.xml"/><Relationship Id="rId56" Type="http://schemas.openxmlformats.org/officeDocument/2006/relationships/customXml" Target="../customXml/item28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3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sharedStrings" Target="sharedStrings.xml"/><Relationship Id="rId33" Type="http://schemas.openxmlformats.org/officeDocument/2006/relationships/customXml" Target="../customXml/item5.xml"/><Relationship Id="rId38" Type="http://schemas.openxmlformats.org/officeDocument/2006/relationships/customXml" Target="../customXml/item10.xml"/><Relationship Id="rId46" Type="http://schemas.openxmlformats.org/officeDocument/2006/relationships/customXml" Target="../customXml/item18.xml"/><Relationship Id="rId20" Type="http://schemas.openxmlformats.org/officeDocument/2006/relationships/pivotCacheDefinition" Target="pivotCache/pivotCacheDefinition11.xml"/><Relationship Id="rId41" Type="http://schemas.openxmlformats.org/officeDocument/2006/relationships/customXml" Target="../customXml/item13.xml"/><Relationship Id="rId54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6.xml"/><Relationship Id="rId23" Type="http://schemas.openxmlformats.org/officeDocument/2006/relationships/connections" Target="connections.xml"/><Relationship Id="rId28" Type="http://schemas.openxmlformats.org/officeDocument/2006/relationships/calcChain" Target="calcChain.xml"/><Relationship Id="rId36" Type="http://schemas.openxmlformats.org/officeDocument/2006/relationships/customXml" Target="../customXml/item8.xml"/><Relationship Id="rId49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62371180554" backgroundQuery="1" createdVersion="7" refreshedVersion="7" minRefreshableVersion="3" recordCount="0" supportSubquery="1" supportAdvancedDrill="1" xr:uid="{B7060595-CC30-4E29-AB2B-1A50F78B37A4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34" level="32767"/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 2020]" caption="Net Sales 2020" numFmtId="0" hierarchy="35" level="32767"/>
    <cacheField name="[Measures].[Net Sales 2021]" caption="Net Sales 2021" numFmtId="0" hierarchy="36" level="32767"/>
    <cacheField name="[Measures].[21 vs 20]" caption="21 vs 20" numFmtId="0" hierarchy="37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dim_customer" count="0" oneField="1">
      <fieldsUsage count="1">
        <fieldUsage x="1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80748263886" backgroundQuery="1" createdVersion="7" refreshedVersion="7" minRefreshableVersion="3" recordCount="0" supportSubquery="1" supportAdvancedDrill="1" xr:uid="{D854699D-4755-4FF4-B6F4-7B2DE5BE3D91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date].[FY].[FY]" caption="FY" numFmtId="0" hierarchy="8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Measures].[Gross Margin]" caption="Gross 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 Sales 2019]" caption="Net Sales 2019" measure="1" displayFolder="" measureGroup="dim_customer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80862037039" backgroundQuery="1" createdVersion="7" refreshedVersion="7" minRefreshableVersion="3" recordCount="0" supportSubquery="1" supportAdvancedDrill="1" xr:uid="{89629ACD-75C5-48F7-8893-D9A1E863B04C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date].[FY].[FY]" caption="FY" numFmtId="0" hierarchy="8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Measures].[Gross Margin]" caption="Gross 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 Sales 2019]" caption="Net Sales 2019" measure="1" displayFolder="" measureGroup="dim_customer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80962731483" backgroundQuery="1" createdVersion="7" refreshedVersion="7" minRefreshableVersion="3" recordCount="0" supportSubquery="1" supportAdvancedDrill="1" xr:uid="{56AC6E02-6DE1-4245-BB5D-39D12F1DCB3D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date].[FY].[FY]" caption="FY" numFmtId="0" hierarchy="8" level="1">
      <sharedItems containsSemiMixedTypes="0" containsNonDate="0" containsString="0"/>
    </cacheField>
    <cacheField name="[Measures].[Net Sales]" caption="Net Sales" numFmtId="0" hierarchy="33" level="32767"/>
    <cacheField name="[Measures].[COGS]" caption="COGS" numFmtId="0" hierarchy="41" level="32767"/>
    <cacheField name="[Measures].[Gross Margin]" caption="Gross 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 Sales 2019]" caption="Net Sales 2019" measure="1" displayFolder="" measureGroup="dim_customer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62372222224" backgroundQuery="1" createdVersion="7" refreshedVersion="7" minRefreshableVersion="3" recordCount="0" supportSubquery="1" supportAdvancedDrill="1" xr:uid="{8C6B4D7F-9371-4EFC-8CB4-312ABE742BC9}">
  <cacheSource type="external" connectionId="9"/>
  <cacheFields count="8">
    <cacheField name="[Measures].[Net Sales 2019]" caption="Net Sales 2019" numFmtId="0" hierarchy="34" level="32767"/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 2020]" caption="Net Sales 2020" numFmtId="0" hierarchy="35" level="32767"/>
    <cacheField name="[Measures].[Net Sales 2021]" caption="Net Sales 2021" numFmtId="0" hierarchy="36" level="32767"/>
    <cacheField name="[Measures].[2021-Target]" caption="2021-Target" numFmtId="0" hierarchy="39" level="32767"/>
    <cacheField name="[Measures].[21-Target %]" caption="21-Target %" numFmtId="0" hierarchy="40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dim_customer" count="0" oneField="1">
      <fieldsUsage count="1">
        <fieldUsage x="0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1-Target %]" caption="21-Target %" measure="1" displayFolder="" measureGroup="dim_customer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62373379632" backgroundQuery="1" createdVersion="7" refreshedVersion="7" minRefreshableVersion="3" recordCount="0" supportSubquery="1" supportAdvancedDrill="1" xr:uid="{3722EBFC-3237-45C7-A3EE-F26DB85B9D3F}">
  <cacheSource type="external" connectionId="9"/>
  <cacheFields count="7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 2020]" caption="Net Sales 2020" numFmtId="0" hierarchy="35" level="32767"/>
    <cacheField name="[Measures].[Net Sales 2021]" caption="Net Sales 2021" numFmtId="0" hierarchy="36" level="32767"/>
    <cacheField name="[dim_product].[product].[product]" caption="product" numFmtId="0" hierarchy="19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7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dim_customer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62374305556" backgroundQuery="1" createdVersion="7" refreshedVersion="7" minRefreshableVersion="3" recordCount="0" supportSubquery="1" supportAdvancedDrill="1" xr:uid="{BBF2D081-C1A5-422F-8097-7E92247B69DF}">
  <cacheSource type="external" connectionId="9"/>
  <cacheFields count="7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unt="3">
        <s v="N &amp; S"/>
        <s v="P &amp; A"/>
        <s v="PC"/>
      </sharedItems>
    </cacheField>
    <cacheField name="[Measures].[Net Sales 2020]" caption="Net Sales 2020" numFmtId="0" hierarchy="35" level="32767"/>
    <cacheField name="[Measures].[Net Sales 2021]" caption="Net Sales 2021" numFmtId="0" hierarchy="36" level="32767"/>
    <cacheField name="[dim_product].[product].[product]" caption="product" numFmtId="0" hierarchy="19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7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dim_customer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6237523148" backgroundQuery="1" createdVersion="7" refreshedVersion="7" minRefreshableVersion="3" recordCount="0" supportSubquery="1" supportAdvancedDrill="1" xr:uid="{FFAF0DC5-B566-47B0-A90A-C7D13F18457F}">
  <cacheSource type="external" connectionId="9"/>
  <cacheFields count="5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product].[product].[product]" caption="product" numFmtId="0" hierarchy="19" level="1">
      <sharedItems count="6">
        <s v="AQ Gamer 1"/>
        <s v="AQ GEN Z"/>
        <s v="AQ Home Allin1"/>
        <s v="AQ HOME Allin1 Gen 2"/>
        <s v="AQ Smash 2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32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dim_customer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62376157404" backgroundQuery="1" createdVersion="7" refreshedVersion="7" minRefreshableVersion="3" recordCount="0" supportSubquery="1" supportAdvancedDrill="1" xr:uid="{4F6BFFF4-5ABC-44C8-8F8F-A49EAF2A841E}">
  <cacheSource type="external" connectionId="9"/>
  <cacheFields count="5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product].[product].[product]" caption="product" numFmtId="0" hierarchy="19" level="1">
      <sharedItems count="6">
        <s v="AQ Gamers"/>
        <s v="AQ Gamers Ms"/>
        <s v="AQ Master wired x1 Ms"/>
        <s v="AQ Master wireless x1"/>
        <s v="AQ Master wireless x1 Ms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32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dim_customer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62377083335" backgroundQuery="1" createdVersion="7" refreshedVersion="7" minRefreshableVersion="3" recordCount="0" supportSubquery="1" supportAdvancedDrill="1" xr:uid="{8A3CAB55-7EE8-4655-B143-B93798E88143}">
  <cacheSource type="external" connectionId="9"/>
  <cacheFields count="5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 2021]" caption="Net Sales 2021" numFmtId="0" hierarchy="36" level="32767"/>
    <cacheField name="[dim_product].[product].[product]" caption="product" numFmtId="0" hierarchy="19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dim_customer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6237789352" backgroundQuery="1" createdVersion="7" refreshedVersion="7" minRefreshableVersion="3" recordCount="0" supportSubquery="1" supportAdvancedDrill="1" xr:uid="{3BE164C5-3EEF-4946-9DE0-6463DCC73451}">
  <cacheSource type="external" connectionId="9"/>
  <cacheFields count="6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 2021]" caption="Net Sales 2021" numFmtId="0" hierarchy="36" level="32767"/>
    <cacheField name="[dim_product].[product].[product]" caption="product" numFmtId="0" hierarchy="19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2" level="1">
      <sharedItems count="5">
        <s v="Canada"/>
        <s v="India"/>
        <s v="South Korea"/>
        <s v="United Kingdom"/>
        <s v="USA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dim_customer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782.962378819444" backgroundQuery="1" createdVersion="7" refreshedVersion="7" minRefreshableVersion="3" recordCount="0" supportSubquery="1" supportAdvancedDrill="1" xr:uid="{30A6E098-DEBF-4239-A3ED-6991D8AEF263}">
  <cacheSource type="external" connectionId="9"/>
  <cacheFields count="9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date].[FY].[FY]" caption="FY" numFmtId="0" hierarchy="8" level="1">
      <sharedItems count="3">
        <s v="2019"/>
        <s v="2020"/>
        <s v="2021"/>
      </sharedItems>
    </cacheField>
    <cacheField name="[Measures].[Net Sales]" caption="Net Sales" numFmtId="0" hierarchy="33" level="32767"/>
    <cacheField name="[Measures].[COGS]" caption="COGS" numFmtId="0" hierarchy="41" level="32767"/>
    <cacheField name="[Measures].[Gross Margin]" caption="Gross 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 Sales 2019]" caption="Net Sales 2019" measure="1" displayFolder="" measureGroup="dim_customer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120700-6B5F-4764-90B7-8DD28BB07FA8}" name="PivotTable1" cacheId="0" applyNumberFormats="0" applyBorderFormats="0" applyFontFormats="0" applyPatternFormats="0" applyAlignmentFormats="0" applyWidthHeightFormats="1" dataCaption="Values" tag="592c730c-7a54-437d-b527-b29929c9bfb8" updatedVersion="7" minRefreshableVersion="3" useAutoFormatting="1" itemPrintTitles="1" createdVersion="7" indent="0" outline="1" outlineData="1" multipleFieldFilters="0" rowHeaderCaption="Customer">
  <location ref="B8:F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4" name="[dim_market].[region].[All]" cap="All"/>
    <pageField fld="3" hier="12" name="[dim_market].[market].[All]" cap="All"/>
    <pageField fld="4" hier="16" name="[dim_product].[division].[All]" cap="All"/>
  </pageFields>
  <dataFields count="4">
    <dataField name="2019" fld="1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34">
    <format dxfId="363">
      <pivotArea type="all" dataOnly="0" outline="0" fieldPosition="0"/>
    </format>
    <format dxfId="362">
      <pivotArea outline="0" collapsedLevelsAreSubtotals="1" fieldPosition="0"/>
    </format>
    <format dxfId="361">
      <pivotArea field="0" type="button" dataOnly="0" labelOnly="1" outline="0" axis="axisRow" fieldPosition="0"/>
    </format>
    <format dxfId="36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5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5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7">
      <pivotArea field="0" type="button" dataOnly="0" labelOnly="1" outline="0" axis="axisRow" fieldPosition="0"/>
    </format>
    <format dxfId="3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5">
      <pivotArea grandRow="1" outline="0" collapsedLevelsAreSubtotals="1" fieldPosition="0"/>
    </format>
    <format dxfId="354">
      <pivotArea dataOnly="0" labelOnly="1" grandRow="1" outline="0" fieldPosition="0"/>
    </format>
    <format dxfId="353">
      <pivotArea grandRow="1" outline="0" collapsedLevelsAreSubtotals="1" fieldPosition="0"/>
    </format>
    <format dxfId="352">
      <pivotArea dataOnly="0" labelOnly="1" grandRow="1" outline="0" fieldPosition="0"/>
    </format>
    <format dxfId="351">
      <pivotArea field="0" type="button" dataOnly="0" labelOnly="1" outline="0" axis="axisRow" fieldPosition="0"/>
    </format>
    <format dxfId="3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9">
      <pivotArea type="all" dataOnly="0" outline="0" fieldPosition="0"/>
    </format>
    <format dxfId="348">
      <pivotArea outline="0" collapsedLevelsAreSubtotals="1" fieldPosition="0"/>
    </format>
    <format dxfId="347">
      <pivotArea field="0" type="button" dataOnly="0" labelOnly="1" outline="0" axis="axisRow" fieldPosition="0"/>
    </format>
    <format dxfId="34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4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44">
      <pivotArea dataOnly="0" labelOnly="1" grandRow="1" outline="0" fieldPosition="0"/>
    </format>
    <format dxfId="3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2">
      <pivotArea collapsedLevelsAreSubtotals="1" fieldPosition="0">
        <references count="1">
          <reference field="0" count="0"/>
        </references>
      </pivotArea>
    </format>
    <format dxfId="34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4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39">
      <pivotArea grandRow="1" outline="0" collapsedLevelsAreSubtotals="1" fieldPosition="0"/>
    </format>
    <format dxfId="338">
      <pivotArea dataOnly="0" labelOnly="1" grandRow="1" outline="0" fieldPosition="0"/>
    </format>
    <format dxfId="337">
      <pivotArea field="0" type="button" dataOnly="0" labelOnly="1" outline="0" axis="axisRow" fieldPosition="0"/>
    </format>
    <format dxfId="3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5">
      <pivotArea grandRow="1" outline="0" collapsedLevelsAreSubtotals="1" fieldPosition="0"/>
    </format>
    <format dxfId="334">
      <pivotArea dataOnly="0" labelOnly="1" grandRow="1" outline="0" fieldPosition="0"/>
    </format>
    <format dxfId="3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3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30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00362F-E9DB-4A71-9952-8BDA1A6107AE}" name="PivotTable3" cacheId="11" dataOnRows="1" applyNumberFormats="0" applyBorderFormats="0" applyFontFormats="0" applyPatternFormats="0" applyAlignmentFormats="0" applyWidthHeightFormats="1" dataCaption="Metrics" tag="41bbe5ac-ef1a-4bd8-a941-fe14024d3751" updatedVersion="7" minRefreshableVersion="3" subtotalHiddenItems="1" itemPrintTitles="1" createdVersion="7" indent="0" outline="1" outlineData="1" multipleFieldFilters="0" rowHeaderCaption="Customer" colHeaderCaption="Quarter">
  <location ref="A46:N52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2" name="[dim_market].[market].[All]" cap="All"/>
    <pageField fld="0" hier="14" name="[dim_market].[region].[All]" cap="All"/>
    <pageField fld="2" hier="16" name="[dim_product].[division].[All]" cap="All"/>
    <pageField fld="8" hier="1" name="[dim_customer].[customer].[All]" cap="All"/>
    <pageField fld="3" hier="8" name="[dim_date].[FY].&amp;[2021]" cap="2021"/>
  </pageFields>
  <dataFields count="4">
    <dataField fld="4" subtotal="count" baseField="3" baseItem="0" numFmtId="165"/>
    <dataField fld="5" subtotal="count" baseField="3" baseItem="0" numFmtId="165"/>
    <dataField fld="6" subtotal="count" baseField="3" baseItem="0" numFmtId="165"/>
    <dataField fld="7" subtotal="count" baseField="0" baseItem="0"/>
  </dataFields>
  <formats count="50">
    <format dxfId="54">
      <pivotArea dataOnly="0" labelOnly="1" fieldPosition="0">
        <references count="1">
          <reference field="3" count="0"/>
        </references>
      </pivotArea>
    </format>
    <format dxfId="53">
      <pivotArea field="-2" type="button" dataOnly="0" labelOnly="1" outline="0" axis="axisRow" fieldPosition="0"/>
    </format>
    <format dxfId="52">
      <pivotArea field="3" type="button" dataOnly="0" labelOnly="1" outline="0" axis="axisPage" fieldPosition="4"/>
    </format>
    <format dxfId="51">
      <pivotArea dataOnly="0" labelOnly="1" outline="0" fieldPosition="0">
        <references count="1">
          <reference field="3" count="0"/>
        </references>
      </pivotArea>
    </format>
    <format dxfId="50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49">
      <pivotArea dataOnly="0" labelOnly="1" fieldPosition="0">
        <references count="1">
          <reference field="10" count="1">
            <x v="3"/>
          </reference>
        </references>
      </pivotArea>
    </format>
    <format dxfId="48">
      <pivotArea type="all" dataOnly="0" outline="0" fieldPosition="0"/>
    </format>
    <format dxfId="4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4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4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43">
      <pivotArea type="all" dataOnly="0" outline="0" fieldPosition="0"/>
    </format>
    <format dxfId="42">
      <pivotArea outline="0" collapsedLevelsAreSubtotals="1" fieldPosition="0"/>
    </format>
    <format dxfId="41">
      <pivotArea type="origin" dataOnly="0" labelOnly="1" outline="0" fieldPosition="0"/>
    </format>
    <format dxfId="40">
      <pivotArea field="10" type="button" dataOnly="0" labelOnly="1" outline="0" axis="axisCol" fieldPosition="0"/>
    </format>
    <format dxfId="39">
      <pivotArea field="9" type="button" dataOnly="0" labelOnly="1" outline="0" axis="axisCol" fieldPosition="1"/>
    </format>
    <format dxfId="38">
      <pivotArea type="topRight" dataOnly="0" labelOnly="1" outline="0" fieldPosition="0"/>
    </format>
    <format dxfId="37">
      <pivotArea field="-2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dataOnly="0" labelOnly="1" fieldPosition="0">
        <references count="1">
          <reference field="10" count="0"/>
        </references>
      </pivotArea>
    </format>
    <format dxfId="34">
      <pivotArea dataOnly="0" labelOnly="1" grandCol="1" outline="0" fieldPosition="0"/>
    </format>
    <format dxfId="3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9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28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2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0">
      <pivotArea type="all" dataOnly="0" outline="0" fieldPosition="0"/>
    </format>
    <format dxfId="19">
      <pivotArea outline="0" collapsedLevelsAreSubtotals="1" fieldPosition="0"/>
    </format>
    <format dxfId="18">
      <pivotArea type="origin" dataOnly="0" labelOnly="1" outline="0" fieldPosition="0"/>
    </format>
    <format dxfId="17">
      <pivotArea field="10" type="button" dataOnly="0" labelOnly="1" outline="0" axis="axisCol" fieldPosition="0"/>
    </format>
    <format dxfId="16">
      <pivotArea field="9" type="button" dataOnly="0" labelOnly="1" outline="0" axis="axisCol" fieldPosition="1"/>
    </format>
    <format dxfId="15">
      <pivotArea type="topRight" dataOnly="0" labelOnly="1" outline="0" fieldPosition="0"/>
    </format>
    <format dxfId="14">
      <pivotArea field="-2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dataOnly="0" labelOnly="1" fieldPosition="0">
        <references count="1">
          <reference field="10" count="0"/>
        </references>
      </pivotArea>
    </format>
    <format dxfId="11">
      <pivotArea dataOnly="0" labelOnly="1" grandCol="1" outline="0" fieldPosition="0"/>
    </format>
    <format dxfId="1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6">
      <pivotArea field="10" type="button" dataOnly="0" labelOnly="1" outline="0" axis="axisCol" fieldPosition="0"/>
    </format>
    <format dxfId="5">
      <pivotArea dataOnly="0" labelOnly="1" grandCol="1" outline="0" fieldPosition="0"/>
    </format>
  </formats>
  <conditionalFormats count="6"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36EBC1-4E66-448E-B39E-4FADF54E9205}" name="PivotTable2" cacheId="10" dataOnRows="1" applyNumberFormats="0" applyBorderFormats="0" applyFontFormats="0" applyPatternFormats="0" applyAlignmentFormats="0" applyWidthHeightFormats="1" dataCaption="Metrics" tag="41bbe5ac-ef1a-4bd8-a941-fe14024d3751" updatedVersion="7" minRefreshableVersion="3" subtotalHiddenItems="1" itemPrintTitles="1" createdVersion="7" indent="0" outline="1" outlineData="1" multipleFieldFilters="0" rowHeaderCaption="Customer" colHeaderCaption="Quarter">
  <location ref="A28:N3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2" name="[dim_market].[market].[All]" cap="All"/>
    <pageField fld="0" hier="14" name="[dim_market].[region].[All]" cap="All"/>
    <pageField fld="2" hier="16" name="[dim_product].[division].[All]" cap="All"/>
    <pageField fld="8" hier="1" name="[dim_customer].[customer].[All]" cap="All"/>
    <pageField fld="3" hier="8" name="[dim_date].[FY].&amp;[2020]" cap="2020"/>
  </pageFields>
  <dataFields count="4">
    <dataField fld="4" subtotal="count" baseField="3" baseItem="0" numFmtId="165"/>
    <dataField fld="5" subtotal="count" baseField="3" baseItem="0" numFmtId="165"/>
    <dataField fld="6" subtotal="count" baseField="3" baseItem="0" numFmtId="165"/>
    <dataField fld="7" subtotal="count" baseField="0" baseItem="0"/>
  </dataFields>
  <formats count="50">
    <format dxfId="103">
      <pivotArea dataOnly="0" labelOnly="1" fieldPosition="0">
        <references count="1">
          <reference field="3" count="0"/>
        </references>
      </pivotArea>
    </format>
    <format dxfId="102">
      <pivotArea field="-2" type="button" dataOnly="0" labelOnly="1" outline="0" axis="axisRow" fieldPosition="0"/>
    </format>
    <format dxfId="101">
      <pivotArea field="3" type="button" dataOnly="0" labelOnly="1" outline="0" axis="axisPage" fieldPosition="4"/>
    </format>
    <format dxfId="100">
      <pivotArea dataOnly="0" labelOnly="1" outline="0" fieldPosition="0">
        <references count="1">
          <reference field="3" count="0"/>
        </references>
      </pivotArea>
    </format>
    <format dxfId="99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98">
      <pivotArea dataOnly="0" labelOnly="1" fieldPosition="0">
        <references count="1">
          <reference field="10" count="1">
            <x v="3"/>
          </reference>
        </references>
      </pivotArea>
    </format>
    <format dxfId="97">
      <pivotArea type="all" dataOnly="0" outline="0" fieldPosition="0"/>
    </format>
    <format dxfId="96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95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9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93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92">
      <pivotArea type="all" dataOnly="0" outline="0" fieldPosition="0"/>
    </format>
    <format dxfId="91">
      <pivotArea outline="0" collapsedLevelsAreSubtotals="1" fieldPosition="0"/>
    </format>
    <format dxfId="90">
      <pivotArea type="origin" dataOnly="0" labelOnly="1" outline="0" fieldPosition="0"/>
    </format>
    <format dxfId="89">
      <pivotArea field="10" type="button" dataOnly="0" labelOnly="1" outline="0" axis="axisCol" fieldPosition="0"/>
    </format>
    <format dxfId="88">
      <pivotArea field="9" type="button" dataOnly="0" labelOnly="1" outline="0" axis="axisCol" fieldPosition="1"/>
    </format>
    <format dxfId="87">
      <pivotArea type="topRight" dataOnly="0" labelOnly="1" outline="0" fieldPosition="0"/>
    </format>
    <format dxfId="86">
      <pivotArea field="-2" type="button" dataOnly="0" labelOnly="1" outline="0" axis="axisRow" fieldPosition="0"/>
    </format>
    <format dxfId="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4">
      <pivotArea dataOnly="0" labelOnly="1" fieldPosition="0">
        <references count="1">
          <reference field="10" count="0"/>
        </references>
      </pivotArea>
    </format>
    <format dxfId="83">
      <pivotArea dataOnly="0" labelOnly="1" grandCol="1" outline="0" fieldPosition="0"/>
    </format>
    <format dxfId="8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8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8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7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78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77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7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7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7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7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7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7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7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69">
      <pivotArea type="all" dataOnly="0" outline="0" fieldPosition="0"/>
    </format>
    <format dxfId="68">
      <pivotArea outline="0" collapsedLevelsAreSubtotals="1" fieldPosition="0"/>
    </format>
    <format dxfId="67">
      <pivotArea type="origin" dataOnly="0" labelOnly="1" outline="0" fieldPosition="0"/>
    </format>
    <format dxfId="66">
      <pivotArea field="10" type="button" dataOnly="0" labelOnly="1" outline="0" axis="axisCol" fieldPosition="0"/>
    </format>
    <format dxfId="65">
      <pivotArea field="9" type="button" dataOnly="0" labelOnly="1" outline="0" axis="axisCol" fieldPosition="1"/>
    </format>
    <format dxfId="64">
      <pivotArea type="topRight" dataOnly="0" labelOnly="1" outline="0" fieldPosition="0"/>
    </format>
    <format dxfId="63">
      <pivotArea field="-2" type="button" dataOnly="0" labelOnly="1" outline="0" axis="axisRow" fieldPosition="0"/>
    </format>
    <format dxfId="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1">
      <pivotArea dataOnly="0" labelOnly="1" fieldPosition="0">
        <references count="1">
          <reference field="10" count="0"/>
        </references>
      </pivotArea>
    </format>
    <format dxfId="60">
      <pivotArea dataOnly="0" labelOnly="1" grandCol="1" outline="0" fieldPosition="0"/>
    </format>
    <format dxfId="5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5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55">
      <pivotArea field="10" type="button" dataOnly="0" labelOnly="1" outline="0" axis="axisCol" fieldPosition="0"/>
    </format>
    <format dxfId="3">
      <pivotArea dataOnly="0" labelOnly="1" grandCol="1" outline="0" fieldPosition="0"/>
    </format>
  </formats>
  <conditionalFormats count="6"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5A946A-870F-4BB1-BA60-9CA046041E58}" name="PivotTable1" cacheId="9" dataOnRows="1" applyNumberFormats="0" applyBorderFormats="0" applyFontFormats="0" applyPatternFormats="0" applyAlignmentFormats="0" applyWidthHeightFormats="1" dataCaption="Metrics" tag="41bbe5ac-ef1a-4bd8-a941-fe14024d3751" updatedVersion="7" minRefreshableVersion="3" subtotalHiddenItems="1" itemPrintTitles="1" createdVersion="7" indent="0" outline="1" outlineData="1" multipleFieldFilters="0" rowHeaderCaption="Customer" colHeaderCaption="Quarter">
  <location ref="A10:N1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2" name="[dim_market].[market].[All]" cap="All"/>
    <pageField fld="0" hier="14" name="[dim_market].[region].[All]" cap="All"/>
    <pageField fld="2" hier="16" name="[dim_product].[division].[All]" cap="All"/>
    <pageField fld="8" hier="1" name="[dim_customer].[customer].[All]" cap="All"/>
    <pageField fld="3" hier="8" name="[dim_date].[FY].&amp;[2019]" cap="2019"/>
  </pageFields>
  <dataFields count="4">
    <dataField fld="4" subtotal="count" baseField="3" baseItem="0" numFmtId="165"/>
    <dataField fld="5" subtotal="count" baseField="3" baseItem="0" numFmtId="165"/>
    <dataField fld="6" subtotal="count" baseField="3" baseItem="0" numFmtId="165"/>
    <dataField fld="7" subtotal="count" baseField="0" baseItem="0"/>
  </dataFields>
  <formats count="50">
    <format dxfId="152">
      <pivotArea dataOnly="0" labelOnly="1" fieldPosition="0">
        <references count="1">
          <reference field="3" count="0"/>
        </references>
      </pivotArea>
    </format>
    <format dxfId="151">
      <pivotArea field="-2" type="button" dataOnly="0" labelOnly="1" outline="0" axis="axisRow" fieldPosition="0"/>
    </format>
    <format dxfId="150">
      <pivotArea field="3" type="button" dataOnly="0" labelOnly="1" outline="0" axis="axisPage" fieldPosition="4"/>
    </format>
    <format dxfId="149">
      <pivotArea dataOnly="0" labelOnly="1" outline="0" fieldPosition="0">
        <references count="1">
          <reference field="3" count="0"/>
        </references>
      </pivotArea>
    </format>
    <format dxfId="148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147">
      <pivotArea dataOnly="0" labelOnly="1" fieldPosition="0">
        <references count="1">
          <reference field="10" count="1">
            <x v="3"/>
          </reference>
        </references>
      </pivotArea>
    </format>
    <format dxfId="146">
      <pivotArea type="all" dataOnly="0" outline="0" fieldPosition="0"/>
    </format>
    <format dxfId="14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4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4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4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41">
      <pivotArea type="all" dataOnly="0" outline="0" fieldPosition="0"/>
    </format>
    <format dxfId="140">
      <pivotArea outline="0" collapsedLevelsAreSubtotals="1" fieldPosition="0"/>
    </format>
    <format dxfId="139">
      <pivotArea type="origin" dataOnly="0" labelOnly="1" outline="0" fieldPosition="0"/>
    </format>
    <format dxfId="138">
      <pivotArea field="10" type="button" dataOnly="0" labelOnly="1" outline="0" axis="axisCol" fieldPosition="0"/>
    </format>
    <format dxfId="137">
      <pivotArea field="9" type="button" dataOnly="0" labelOnly="1" outline="0" axis="axisCol" fieldPosition="1"/>
    </format>
    <format dxfId="136">
      <pivotArea type="topRight" dataOnly="0" labelOnly="1" outline="0" fieldPosition="0"/>
    </format>
    <format dxfId="135">
      <pivotArea field="-2" type="button" dataOnly="0" labelOnly="1" outline="0" axis="axisRow" fieldPosition="0"/>
    </format>
    <format dxfId="1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3">
      <pivotArea dataOnly="0" labelOnly="1" fieldPosition="0">
        <references count="1">
          <reference field="10" count="0"/>
        </references>
      </pivotArea>
    </format>
    <format dxfId="132">
      <pivotArea dataOnly="0" labelOnly="1" grandCol="1" outline="0" fieldPosition="0"/>
    </format>
    <format dxfId="13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3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2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2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27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  <format dxfId="126">
      <pivotArea dataOnly="0" labelOnly="1" fieldPosition="0">
        <references count="2">
          <reference field="9" count="2">
            <x v="1"/>
            <x v="2"/>
          </reference>
          <reference field="10" count="1" selected="0">
            <x v="0"/>
          </reference>
        </references>
      </pivotArea>
    </format>
    <format dxfId="125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2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23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2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2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2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1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18">
      <pivotArea field="10" type="button" dataOnly="0" labelOnly="1" outline="0" axis="axisCol" fieldPosition="0"/>
    </format>
    <format dxfId="117">
      <pivotArea type="all" dataOnly="0" outline="0" fieldPosition="0"/>
    </format>
    <format dxfId="116">
      <pivotArea outline="0" collapsedLevelsAreSubtotals="1" fieldPosition="0"/>
    </format>
    <format dxfId="115">
      <pivotArea type="origin" dataOnly="0" labelOnly="1" outline="0" fieldPosition="0"/>
    </format>
    <format dxfId="114">
      <pivotArea field="10" type="button" dataOnly="0" labelOnly="1" outline="0" axis="axisCol" fieldPosition="0"/>
    </format>
    <format dxfId="113">
      <pivotArea field="9" type="button" dataOnly="0" labelOnly="1" outline="0" axis="axisCol" fieldPosition="1"/>
    </format>
    <format dxfId="112">
      <pivotArea type="topRight" dataOnly="0" labelOnly="1" outline="0" fieldPosition="0"/>
    </format>
    <format dxfId="111">
      <pivotArea field="-2" type="button" dataOnly="0" labelOnly="1" outline="0" axis="axisRow" fieldPosition="0"/>
    </format>
    <format dxfId="1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9">
      <pivotArea dataOnly="0" labelOnly="1" fieldPosition="0">
        <references count="1">
          <reference field="10" count="0"/>
        </references>
      </pivotArea>
    </format>
    <format dxfId="108">
      <pivotArea dataOnly="0" labelOnly="1" grandCol="1" outline="0" fieldPosition="0"/>
    </format>
    <format dxfId="10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0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0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0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">
      <pivotArea dataOnly="0" labelOnly="1" grandCol="1" outline="0" fieldPosition="0"/>
    </format>
  </formats>
  <conditionalFormats count="6"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8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2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  <conditionalFormat scope="field" priority="2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CCF7B5-95DE-483F-B2B9-23A96833756C}" name="PivotTable1" cacheId="1" applyNumberFormats="0" applyBorderFormats="0" applyFontFormats="0" applyPatternFormats="0" applyAlignmentFormats="0" applyWidthHeightFormats="1" dataCaption="Values" tag="e0418f01-9c75-4877-a2fc-688980d57447" updatedVersion="7" minRefreshableVersion="3" useAutoFormatting="1" itemPrintTitles="1" createdVersion="7" indent="0" outline="1" outlineData="1" multipleFieldFilters="0" rowHeaderCaption="Country">
  <location ref="B6:G30" firstHeaderRow="0" firstDataRow="1" firstDataCol="1" rowPageCount="2" colPageCount="1"/>
  <pivotFields count="8"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4" name="[dim_market].[region].[All]" cap="All"/>
    <pageField fld="3" hier="16" name="[dim_product].[division].[All]" cap="All"/>
  </pageFields>
  <dataFields count="5">
    <dataField name="2019" fld="0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2" baseItem="0" numFmtId="165"/>
    <dataField fld="7" subtotal="count" baseField="0" baseItem="0"/>
  </dataFields>
  <formats count="29">
    <format dxfId="329">
      <pivotArea type="all" dataOnly="0" outline="0" fieldPosition="0"/>
    </format>
    <format dxfId="328">
      <pivotArea outline="0" collapsedLevelsAreSubtotals="1" fieldPosition="0"/>
    </format>
    <format dxfId="3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5">
      <pivotArea grandRow="1" outline="0" collapsedLevelsAreSubtotals="1" fieldPosition="0"/>
    </format>
    <format dxfId="324">
      <pivotArea dataOnly="0" labelOnly="1" grandRow="1" outline="0" fieldPosition="0"/>
    </format>
    <format dxfId="323">
      <pivotArea grandRow="1" outline="0" collapsedLevelsAreSubtotals="1" fieldPosition="0"/>
    </format>
    <format dxfId="322">
      <pivotArea dataOnly="0" labelOnly="1" grandRow="1" outline="0" fieldPosition="0"/>
    </format>
    <format dxfId="3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0">
      <pivotArea type="all" dataOnly="0" outline="0" fieldPosition="0"/>
    </format>
    <format dxfId="319">
      <pivotArea outline="0" collapsedLevelsAreSubtotals="1" fieldPosition="0"/>
    </format>
    <format dxfId="318">
      <pivotArea dataOnly="0" labelOnly="1" grandRow="1" outline="0" fieldPosition="0"/>
    </format>
    <format dxfId="3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6">
      <pivotArea grandRow="1" outline="0" collapsedLevelsAreSubtotals="1" fieldPosition="0"/>
    </format>
    <format dxfId="315">
      <pivotArea dataOnly="0" labelOnly="1" grandRow="1" outline="0" fieldPosition="0"/>
    </format>
    <format dxfId="314">
      <pivotArea grandRow="1" outline="0" collapsedLevelsAreSubtotals="1" fieldPosition="0"/>
    </format>
    <format dxfId="313">
      <pivotArea dataOnly="0" labelOnly="1" grandRow="1" outline="0" fieldPosition="0"/>
    </format>
    <format dxfId="312">
      <pivotArea outline="0" fieldPosition="0">
        <references count="1">
          <reference field="4294967294" count="1">
            <x v="3"/>
          </reference>
        </references>
      </pivotArea>
    </format>
    <format dxfId="311">
      <pivotArea field="2" type="button" dataOnly="0" labelOnly="1" outline="0" axis="axisRow" fieldPosition="0"/>
    </format>
    <format dxfId="31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09">
      <pivotArea field="2" type="button" dataOnly="0" labelOnly="1" outline="0" axis="axisRow" fieldPosition="0"/>
    </format>
    <format dxfId="30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0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0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0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02">
      <pivotArea field="2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301">
      <pivotArea field="2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FDCD76-70DD-41EE-A842-FB03CAEFDA44}" name="PivotTable1" cacheId="2" applyNumberFormats="0" applyBorderFormats="0" applyFontFormats="0" applyPatternFormats="0" applyAlignmentFormats="0" applyWidthHeightFormats="1" dataCaption="Values" tag="76b7153c-9b68-4d6d-8b09-f186f6d328e5" updatedVersion="7" minRefreshableVersion="3" useAutoFormatting="1" itemPrintTitles="1" createdVersion="7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4" name="[dim_market].[region].[All]" cap="All"/>
    <pageField fld="1" hier="16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4" baseItem="0" numFmtId="166"/>
  </dataFields>
  <formats count="26">
    <format dxfId="300">
      <pivotArea type="all" dataOnly="0" outline="0" fieldPosition="0"/>
    </format>
    <format dxfId="299">
      <pivotArea outline="0" collapsedLevelsAreSubtotals="1" fieldPosition="0"/>
    </format>
    <format dxfId="2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6">
      <pivotArea grandRow="1" outline="0" collapsedLevelsAreSubtotals="1" fieldPosition="0"/>
    </format>
    <format dxfId="295">
      <pivotArea dataOnly="0" labelOnly="1" grandRow="1" outline="0" fieldPosition="0"/>
    </format>
    <format dxfId="294">
      <pivotArea grandRow="1" outline="0" collapsedLevelsAreSubtotals="1" fieldPosition="0"/>
    </format>
    <format dxfId="293">
      <pivotArea dataOnly="0" labelOnly="1" grandRow="1" outline="0" fieldPosition="0"/>
    </format>
    <format dxfId="29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1">
      <pivotArea type="all" dataOnly="0" outline="0" fieldPosition="0"/>
    </format>
    <format dxfId="290">
      <pivotArea outline="0" collapsedLevelsAreSubtotals="1" fieldPosition="0"/>
    </format>
    <format dxfId="289">
      <pivotArea dataOnly="0" labelOnly="1" grandRow="1" outline="0" fieldPosition="0"/>
    </format>
    <format dxfId="2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7">
      <pivotArea grandRow="1" outline="0" collapsedLevelsAreSubtotals="1" fieldPosition="0"/>
    </format>
    <format dxfId="286">
      <pivotArea dataOnly="0" labelOnly="1" grandRow="1" outline="0" fieldPosition="0"/>
    </format>
    <format dxfId="285">
      <pivotArea grandRow="1" outline="0" collapsedLevelsAreSubtotals="1" fieldPosition="0"/>
    </format>
    <format dxfId="284">
      <pivotArea dataOnly="0" labelOnly="1" grandRow="1" outline="0" fieldPosition="0"/>
    </format>
    <format dxfId="2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7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78">
      <pivotArea outline="0" fieldPosition="0">
        <references count="1">
          <reference field="4294967294" count="1">
            <x v="2"/>
          </reference>
        </references>
      </pivotArea>
    </format>
    <format dxfId="277">
      <pivotArea dataOnly="0" labelOnly="1" fieldPosition="0">
        <references count="1">
          <reference field="4" count="1">
            <x v="0"/>
          </reference>
        </references>
      </pivotArea>
    </format>
    <format dxfId="27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75">
      <pivotArea field="4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5" iMeasureHier="37">
      <autoFilter ref="A1">
        <filterColumn colId="0">
          <top10 val="10" filterVal="10"/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B905D5-CEC1-476E-8434-A0C91A8428A4}" name="PivotTable1" cacheId="3" applyNumberFormats="0" applyBorderFormats="0" applyFontFormats="0" applyPatternFormats="0" applyAlignmentFormats="0" applyWidthHeightFormats="1" dataCaption="Values" tag="04a0cea2-1e43-4e65-8c92-b47ff22aa28b" updatedVersion="7" minRefreshableVersion="3" useAutoFormatting="1" itemPrintTitles="1" createdVersion="7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4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4" baseItem="0" numFmtId="166"/>
  </dataFields>
  <formats count="25">
    <format dxfId="274">
      <pivotArea type="all" dataOnly="0" outline="0" fieldPosition="0"/>
    </format>
    <format dxfId="273">
      <pivotArea outline="0" collapsedLevelsAreSubtotals="1" fieldPosition="0"/>
    </format>
    <format dxfId="2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0">
      <pivotArea grandRow="1" outline="0" collapsedLevelsAreSubtotals="1" fieldPosition="0"/>
    </format>
    <format dxfId="269">
      <pivotArea dataOnly="0" labelOnly="1" grandRow="1" outline="0" fieldPosition="0"/>
    </format>
    <format dxfId="268">
      <pivotArea grandRow="1" outline="0" collapsedLevelsAreSubtotals="1" fieldPosition="0"/>
    </format>
    <format dxfId="267">
      <pivotArea dataOnly="0" labelOnly="1" grandRow="1" outline="0" fieldPosition="0"/>
    </format>
    <format dxfId="2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5">
      <pivotArea type="all" dataOnly="0" outline="0" fieldPosition="0"/>
    </format>
    <format dxfId="264">
      <pivotArea outline="0" collapsedLevelsAreSubtotals="1" fieldPosition="0"/>
    </format>
    <format dxfId="263">
      <pivotArea dataOnly="0" labelOnly="1" grandRow="1" outline="0" fieldPosition="0"/>
    </format>
    <format dxfId="2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1">
      <pivotArea grandRow="1" outline="0" collapsedLevelsAreSubtotals="1" fieldPosition="0"/>
    </format>
    <format dxfId="260">
      <pivotArea dataOnly="0" labelOnly="1" grandRow="1" outline="0" fieldPosition="0"/>
    </format>
    <format dxfId="259">
      <pivotArea grandRow="1" outline="0" collapsedLevelsAreSubtotals="1" fieldPosition="0"/>
    </format>
    <format dxfId="258">
      <pivotArea dataOnly="0" labelOnly="1" grandRow="1" outline="0" fieldPosition="0"/>
    </format>
    <format dxfId="2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5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52">
      <pivotArea outline="0" fieldPosition="0">
        <references count="1">
          <reference field="4294967294" count="1">
            <x v="2"/>
          </reference>
        </references>
      </pivotArea>
    </format>
    <format dxfId="25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50">
      <pivotArea field="4" type="button" dataOnly="0" labelOnly="1" outline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5" iMeasureHier="37">
      <autoFilter ref="A1">
        <filterColumn colId="0">
          <top10 val="10" filterVal="10"/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D6D65C-CD70-48BF-A4B0-C708E67A7634}" name="PivotTable3" cacheId="4" applyNumberFormats="0" applyBorderFormats="0" applyFontFormats="0" applyPatternFormats="0" applyAlignmentFormats="0" applyWidthHeightFormats="1" dataCaption="Values" tag="a8dfc501-e547-4c82-b57c-f8909aaacfee" updatedVersion="7" minRefreshableVersion="3" useAutoFormatting="1" subtotalHiddenItems="1" itemPrintTitles="1" createdVersion="7" indent="0" outline="1" outlineData="1" multipleFieldFilters="0" rowHeaderCaption="Products">
  <location ref="B24:C30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4" name="[dim_market].[region].[All]" cap="All"/>
    <pageField fld="1" hier="16" name="[dim_product].[division].[All]" cap="All"/>
    <pageField fld="3" hier="1" name="[dim_customer].[customer].[All]" cap="All"/>
  </pageFields>
  <dataFields count="1">
    <dataField name="Qty" fld="4" baseField="2" baseItem="1" numFmtId="167"/>
  </dataFields>
  <formats count="18">
    <format dxfId="229">
      <pivotArea type="all" dataOnly="0" outline="0" fieldPosition="0"/>
    </format>
    <format dxfId="228">
      <pivotArea outline="0" collapsedLevelsAreSubtotals="1" fieldPosition="0"/>
    </format>
    <format dxfId="227">
      <pivotArea grandRow="1" outline="0" collapsedLevelsAreSubtotals="1" fieldPosition="0"/>
    </format>
    <format dxfId="226">
      <pivotArea dataOnly="0" labelOnly="1" grandRow="1" outline="0" fieldPosition="0"/>
    </format>
    <format dxfId="225">
      <pivotArea grandRow="1" outline="0" collapsedLevelsAreSubtotals="1" fieldPosition="0"/>
    </format>
    <format dxfId="224">
      <pivotArea dataOnly="0" labelOnly="1" grandRow="1" outline="0" fieldPosition="0"/>
    </format>
    <format dxfId="223">
      <pivotArea type="all" dataOnly="0" outline="0" fieldPosition="0"/>
    </format>
    <format dxfId="222">
      <pivotArea outline="0" collapsedLevelsAreSubtotals="1" fieldPosition="0"/>
    </format>
    <format dxfId="221">
      <pivotArea dataOnly="0" labelOnly="1" grandRow="1" outline="0" fieldPosition="0"/>
    </format>
    <format dxfId="220">
      <pivotArea grandRow="1" outline="0" collapsedLevelsAreSubtotals="1" fieldPosition="0"/>
    </format>
    <format dxfId="219">
      <pivotArea dataOnly="0" labelOnly="1" grandRow="1" outline="0" fieldPosition="0"/>
    </format>
    <format dxfId="218">
      <pivotArea grandRow="1" outline="0" collapsedLevelsAreSubtotals="1" fieldPosition="0"/>
    </format>
    <format dxfId="217">
      <pivotArea dataOnly="0" labelOnly="1" grandRow="1" outline="0" fieldPosition="0"/>
    </format>
    <format dxfId="216">
      <pivotArea dataOnly="0" labelOnly="1" fieldPosition="0">
        <references count="1">
          <reference field="2" count="1">
            <x v="5"/>
          </reference>
        </references>
      </pivotArea>
    </format>
    <format dxfId="215">
      <pivotArea field="2" type="button" dataOnly="0" labelOnly="1" outline="0" axis="axisRow" fieldPosition="0"/>
    </format>
    <format dxfId="214">
      <pivotArea field="2" type="button" dataOnly="0" labelOnly="1" outline="0" axis="axisRow" fieldPosition="0"/>
    </format>
    <format dxfId="213">
      <pivotArea dataOnly="0" labelOnly="1" outline="0" axis="axisValues" fieldPosition="0"/>
    </format>
    <format dxfId="212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7" iMeasureHier="32">
      <autoFilter ref="A1">
        <filterColumn colId="0">
          <top10 top="0"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8E2024-C984-401F-9313-4040BC3AD2C2}" name="PivotTable1" cacheId="5" applyNumberFormats="0" applyBorderFormats="0" applyFontFormats="0" applyPatternFormats="0" applyAlignmentFormats="0" applyWidthHeightFormats="1" dataCaption="Values" tag="1d4fab28-a1ac-4b7c-9827-74e13c532232" updatedVersion="7" minRefreshableVersion="3" useAutoFormatting="1" subtotalHiddenItems="1" itemPrintTitles="1" createdVersion="7" indent="0" outline="1" outlineData="1" multipleFieldFilters="0" rowHeaderCaption="Products">
  <location ref="B8:C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4" name="[dim_market].[region].[All]" cap="All"/>
    <pageField fld="1" hier="16" name="[dim_product].[division].[All]" cap="All"/>
    <pageField fld="3" hier="1" name="[dim_customer].[customer].[All]" cap="All"/>
  </pageFields>
  <dataFields count="1">
    <dataField name="Qty" fld="4" baseField="2" baseItem="0" numFmtId="165"/>
  </dataFields>
  <formats count="20">
    <format dxfId="249">
      <pivotArea type="all" dataOnly="0" outline="0" fieldPosition="0"/>
    </format>
    <format dxfId="248">
      <pivotArea outline="0" collapsedLevelsAreSubtotals="1" fieldPosition="0"/>
    </format>
    <format dxfId="247">
      <pivotArea grandRow="1" outline="0" collapsedLevelsAreSubtotals="1" fieldPosition="0"/>
    </format>
    <format dxfId="246">
      <pivotArea dataOnly="0" labelOnly="1" grandRow="1" outline="0" fieldPosition="0"/>
    </format>
    <format dxfId="245">
      <pivotArea grandRow="1" outline="0" collapsedLevelsAreSubtotals="1" fieldPosition="0"/>
    </format>
    <format dxfId="244">
      <pivotArea dataOnly="0" labelOnly="1" grandRow="1" outline="0" fieldPosition="0"/>
    </format>
    <format dxfId="243">
      <pivotArea type="all" dataOnly="0" outline="0" fieldPosition="0"/>
    </format>
    <format dxfId="242">
      <pivotArea outline="0" collapsedLevelsAreSubtotals="1" fieldPosition="0"/>
    </format>
    <format dxfId="241">
      <pivotArea dataOnly="0" labelOnly="1" grandRow="1" outline="0" fieldPosition="0"/>
    </format>
    <format dxfId="240">
      <pivotArea grandRow="1" outline="0" collapsedLevelsAreSubtotals="1" fieldPosition="0"/>
    </format>
    <format dxfId="239">
      <pivotArea dataOnly="0" labelOnly="1" grandRow="1" outline="0" fieldPosition="0"/>
    </format>
    <format dxfId="238">
      <pivotArea grandRow="1" outline="0" collapsedLevelsAreSubtotals="1" fieldPosition="0"/>
    </format>
    <format dxfId="237">
      <pivotArea dataOnly="0" labelOnly="1" grandRow="1" outline="0" fieldPosition="0"/>
    </format>
    <format dxfId="236">
      <pivotArea dataOnly="0" labelOnly="1" fieldPosition="0">
        <references count="1">
          <reference field="2" count="1">
            <x v="5"/>
          </reference>
        </references>
      </pivotArea>
    </format>
    <format dxfId="235">
      <pivotArea field="2" type="button" dataOnly="0" labelOnly="1" outline="0" axis="axisRow" fieldPosition="0"/>
    </format>
    <format dxfId="234">
      <pivotArea field="2" type="button" dataOnly="0" labelOnly="1" outline="0" axis="axisRow" fieldPosition="0"/>
    </format>
    <format dxfId="233">
      <pivotArea dataOnly="0" labelOnly="1" outline="0" axis="axisValues" fieldPosition="0"/>
    </format>
    <format dxfId="232">
      <pivotArea dataOnly="0" labelOnly="1" outline="0" axis="axisValues" fieldPosition="0"/>
    </format>
    <format dxfId="231">
      <pivotArea dataOnly="0" labelOnly="1" outline="0" axis="axisValues" fieldPosition="0"/>
    </format>
    <format dxfId="230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6" iMeasureHier="32">
      <autoFilter ref="A1">
        <filterColumn colId="0">
          <top10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01FFCE4-27C0-45D5-8883-50988BDF0007}" name="PivotTable1" cacheId="6" applyNumberFormats="0" applyBorderFormats="0" applyFontFormats="0" applyPatternFormats="0" applyAlignmentFormats="0" applyWidthHeightFormats="1" dataCaption="Values" tag="0d8967ab-624e-4ae4-b729-b0ed947a21fd" updatedVersion="7" minRefreshableVersion="3" useAutoFormatting="1" itemPrintTitles="1" createdVersion="7" indent="0" outline="1" outlineData="1" multipleFieldFilters="0" rowHeaderCaption="Products">
  <location ref="B8:C2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4" name="[dim_market].[region].[All]" cap="All"/>
    <pageField fld="1" hier="16" name="[dim_product].[division].[All]" cap="All"/>
    <pageField fld="4" hier="1" name="[dim_customer].[customer].[All]" cap="All"/>
  </pageFields>
  <dataFields count="1">
    <dataField name="2021" fld="2" subtotal="count" baseField="0" baseItem="0" numFmtId="165"/>
  </dataFields>
  <formats count="26">
    <format dxfId="211">
      <pivotArea type="all" dataOnly="0" outline="0" fieldPosition="0"/>
    </format>
    <format dxfId="210">
      <pivotArea outline="0" collapsedLevelsAreSubtotals="1" fieldPosition="0"/>
    </format>
    <format dxfId="20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7">
      <pivotArea grandRow="1" outline="0" collapsedLevelsAreSubtotals="1" fieldPosition="0"/>
    </format>
    <format dxfId="206">
      <pivotArea dataOnly="0" labelOnly="1" grandRow="1" outline="0" fieldPosition="0"/>
    </format>
    <format dxfId="205">
      <pivotArea grandRow="1" outline="0" collapsedLevelsAreSubtotals="1" fieldPosition="0"/>
    </format>
    <format dxfId="204">
      <pivotArea dataOnly="0" labelOnly="1" grandRow="1" outline="0" fieldPosition="0"/>
    </format>
    <format dxfId="2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2">
      <pivotArea type="all" dataOnly="0" outline="0" fieldPosition="0"/>
    </format>
    <format dxfId="201">
      <pivotArea outline="0" collapsedLevelsAreSubtotals="1" fieldPosition="0"/>
    </format>
    <format dxfId="200">
      <pivotArea dataOnly="0" labelOnly="1" grandRow="1" outline="0" fieldPosition="0"/>
    </format>
    <format dxfId="19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8">
      <pivotArea grandRow="1" outline="0" collapsedLevelsAreSubtotals="1" fieldPosition="0"/>
    </format>
    <format dxfId="197">
      <pivotArea dataOnly="0" labelOnly="1" grandRow="1" outline="0" fieldPosition="0"/>
    </format>
    <format dxfId="196">
      <pivotArea grandRow="1" outline="0" collapsedLevelsAreSubtotals="1" fieldPosition="0"/>
    </format>
    <format dxfId="195">
      <pivotArea dataOnly="0" labelOnly="1" grandRow="1" outline="0" fieldPosition="0"/>
    </format>
    <format dxfId="19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1">
      <pivotArea dataOnly="0" labelOnly="1" fieldPosition="0">
        <references count="1">
          <reference field="3" count="1">
            <x v="16"/>
          </reference>
        </references>
      </pivotArea>
    </format>
    <format dxfId="190">
      <pivotArea field="3" type="button" dataOnly="0" labelOnly="1" outline="0" axis="axisRow" fieldPosition="0"/>
    </format>
    <format dxfId="189">
      <pivotArea field="3" type="button" dataOnly="0" labelOnly="1" outline="0" axis="axisRow" fieldPosition="0"/>
    </format>
    <format dxfId="188">
      <pivotArea dataOnly="0" labelOnly="1" outline="0" axis="axisValues" fieldPosition="0"/>
    </format>
    <format dxfId="187">
      <pivotArea field="3" type="button" dataOnly="0" labelOnly="1" outline="0" axis="axisRow" fieldPosition="0"/>
    </format>
    <format dxfId="186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LessThanOrEqual" id="6" iMeasureHier="37">
      <autoFilter ref="A1">
        <filterColumn colId="0">
          <customFilters>
            <customFilter operator="lessThanOrEqual" val="0"/>
          </customFilters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49C47E-74C8-43E4-9D14-2FBA3CC915D8}" name="PivotTable1" cacheId="7" applyNumberFormats="0" applyBorderFormats="0" applyFontFormats="0" applyPatternFormats="0" applyAlignmentFormats="0" applyWidthHeightFormats="1" dataCaption="Values" tag="7bd713b5-a16f-47a9-89f6-09ece90ae087" updatedVersion="7" minRefreshableVersion="3" useAutoFormatting="1" itemPrintTitles="1" createdVersion="7" indent="0" outline="1" outlineData="1" multipleFieldFilters="0" rowHeaderCaption="Products">
  <location ref="B8:C14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4" name="[dim_market].[region].[All]" cap="All"/>
    <pageField fld="1" hier="16" name="[dim_product].[division].[All]" cap="All"/>
    <pageField fld="4" hier="1" name="[dim_customer].[customer].[All]" cap="All"/>
  </pageFields>
  <dataFields count="1">
    <dataField name="2021" fld="2" subtotal="count" baseField="0" baseItem="0" numFmtId="165"/>
  </dataFields>
  <formats count="25">
    <format dxfId="185">
      <pivotArea type="all" dataOnly="0" outline="0" fieldPosition="0"/>
    </format>
    <format dxfId="184">
      <pivotArea outline="0" collapsedLevelsAreSubtotals="1" fieldPosition="0"/>
    </format>
    <format dxfId="18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1">
      <pivotArea grandRow="1" outline="0" collapsedLevelsAreSubtotals="1" fieldPosition="0"/>
    </format>
    <format dxfId="180">
      <pivotArea dataOnly="0" labelOnly="1" grandRow="1" outline="0" fieldPosition="0"/>
    </format>
    <format dxfId="179">
      <pivotArea grandRow="1" outline="0" collapsedLevelsAreSubtotals="1" fieldPosition="0"/>
    </format>
    <format dxfId="178">
      <pivotArea dataOnly="0" labelOnly="1" grandRow="1" outline="0" fieldPosition="0"/>
    </format>
    <format dxfId="1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6">
      <pivotArea type="all" dataOnly="0" outline="0" fieldPosition="0"/>
    </format>
    <format dxfId="175">
      <pivotArea outline="0" collapsedLevelsAreSubtotals="1" fieldPosition="0"/>
    </format>
    <format dxfId="174">
      <pivotArea dataOnly="0" labelOnly="1" grandRow="1" outline="0" fieldPosition="0"/>
    </format>
    <format dxfId="1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2">
      <pivotArea grandRow="1" outline="0" collapsedLevelsAreSubtotals="1" fieldPosition="0"/>
    </format>
    <format dxfId="171">
      <pivotArea dataOnly="0" labelOnly="1" grandRow="1" outline="0" fieldPosition="0"/>
    </format>
    <format dxfId="170">
      <pivotArea grandRow="1" outline="0" collapsedLevelsAreSubtotals="1" fieldPosition="0"/>
    </format>
    <format dxfId="169">
      <pivotArea dataOnly="0" labelOnly="1" grandRow="1" outline="0" fieldPosition="0"/>
    </format>
    <format dxfId="1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5">
      <pivotArea field="3" type="button" dataOnly="0" labelOnly="1" outline="0"/>
    </format>
    <format dxfId="164">
      <pivotArea field="3" type="button" dataOnly="0" labelOnly="1" outline="0"/>
    </format>
    <format dxfId="163">
      <pivotArea dataOnly="0" labelOnly="1" outline="0" axis="axisValues" fieldPosition="0"/>
    </format>
    <format dxfId="162">
      <pivotArea field="3" type="button" dataOnly="0" labelOnly="1" outline="0"/>
    </format>
    <format dxfId="161">
      <pivotArea dataOnly="0" labelOnly="1" outline="0" axis="axisValues" fieldPosition="0"/>
    </format>
  </formats>
  <conditionalFormats count="1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3" type="valueLessThanOrEqual" id="6" iMeasureHier="37">
      <autoFilter ref="A1">
        <filterColumn colId="0">
          <customFilters>
            <customFilter operator="lessThanOrEqual" val="0"/>
          </customFilters>
        </filterColumn>
      </autoFilter>
    </filter>
    <filter fld="5" type="count" id="8" iMeasureHier="36">
      <autoFilter ref="A1">
        <filterColumn colId="0">
          <top10 val="5" filterVal="5"/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AAB8B4-2C87-47B9-8118-400E3D00462C}" name="PivotTable1" cacheId="8" dataOnRows="1" applyNumberFormats="0" applyBorderFormats="0" applyFontFormats="0" applyPatternFormats="0" applyAlignmentFormats="0" applyWidthHeightFormats="1" dataCaption="Metrics" tag="a8215eec-5f4d-4710-be5d-e6dd62d5f405" updatedVersion="7" minRefreshableVersion="3" subtotalHiddenItems="1" rowGrandTotals="0" colGrandTotals="0" itemPrintTitles="1" createdVersion="7" indent="0" outline="1" outlineData="1" multipleFieldFilters="0" rowHeaderCaption="Customer" colHeaderCaption="Fiscal Year">
  <location ref="B9:E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3"/>
  </colFields>
  <colItems count="3">
    <i>
      <x/>
    </i>
    <i>
      <x v="1"/>
    </i>
    <i>
      <x v="2"/>
    </i>
  </colItems>
  <pageFields count="4">
    <pageField fld="1" hier="12" name="[dim_market].[market].[All]" cap="All"/>
    <pageField fld="0" hier="14" name="[dim_market].[region].[All]" cap="All"/>
    <pageField fld="2" hier="16" name="[dim_product].[division].[All]" cap="All"/>
    <pageField fld="8" hier="1" name="[dim_customer].[customer].[All]" cap="All"/>
  </pageFields>
  <dataFields count="4">
    <dataField fld="4" subtotal="count" baseField="3" baseItem="0" numFmtId="165"/>
    <dataField fld="5" subtotal="count" baseField="3" baseItem="0" numFmtId="165"/>
    <dataField fld="6" subtotal="count" baseField="3" baseItem="0" numFmtId="165"/>
    <dataField fld="7" subtotal="count" baseField="0" baseItem="0"/>
  </dataFields>
  <formats count="8">
    <format dxfId="160">
      <pivotArea dataOnly="0" labelOnly="1" fieldPosition="0">
        <references count="1">
          <reference field="3" count="0"/>
        </references>
      </pivotArea>
    </format>
    <format dxfId="159">
      <pivotArea dataOnly="0" labelOnly="1" fieldPosition="0">
        <references count="1">
          <reference field="3" count="0"/>
        </references>
      </pivotArea>
    </format>
    <format dxfId="158">
      <pivotArea field="-2" type="button" dataOnly="0" labelOnly="1" outline="0" axis="axisRow" fieldPosition="0"/>
    </format>
    <format dxfId="157">
      <pivotArea field="-2" type="button" dataOnly="0" labelOnly="1" outline="0" axis="axisRow" fieldPosition="0"/>
    </format>
    <format dxfId="156">
      <pivotArea outline="0" collapsedLevelsAreSubtotals="1" fieldPosition="0"/>
    </format>
    <format dxfId="1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4">
      <pivotArea field="3" type="button" dataOnly="0" labelOnly="1" outline="0" axis="axisCol" fieldPosition="0"/>
    </format>
    <format dxfId="153">
      <pivotArea field="3" type="button" dataOnly="0" labelOnly="1" outline="0" axis="axisCol" fieldPosition="0"/>
    </format>
  </formats>
  <conditionalFormats count="4"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9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2.xml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Relationship Id="rId5" Type="http://schemas.openxmlformats.org/officeDocument/2006/relationships/vmlDrawing" Target="../drawings/vmlDrawing9.vml"/><Relationship Id="rId4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20CDF-36C1-4ACE-AA7F-166051F8AE53}">
  <dimension ref="B2:F76"/>
  <sheetViews>
    <sheetView showGridLines="0" zoomScaleNormal="100" zoomScalePageLayoutView="86" workbookViewId="0">
      <selection activeCell="D45" sqref="D45"/>
    </sheetView>
  </sheetViews>
  <sheetFormatPr defaultRowHeight="14.4" x14ac:dyDescent="0.3"/>
  <cols>
    <col min="2" max="2" width="22.5546875" bestFit="1" customWidth="1"/>
    <col min="3" max="3" width="6.44140625" bestFit="1" customWidth="1"/>
    <col min="4" max="4" width="7.77734375" customWidth="1"/>
    <col min="5" max="5" width="7.44140625" bestFit="1" customWidth="1"/>
    <col min="6" max="6" width="8.21875" bestFit="1" customWidth="1"/>
    <col min="8" max="8" width="15.5546875" customWidth="1"/>
  </cols>
  <sheetData>
    <row r="2" spans="2:6" x14ac:dyDescent="0.3">
      <c r="B2" s="15" t="s">
        <v>179</v>
      </c>
    </row>
    <row r="3" spans="2:6" x14ac:dyDescent="0.3">
      <c r="B3" s="3" t="s">
        <v>78</v>
      </c>
      <c r="C3" s="1"/>
    </row>
    <row r="4" spans="2:6" x14ac:dyDescent="0.3">
      <c r="B4" s="16" t="s">
        <v>71</v>
      </c>
      <c r="C4" s="66" t="s" vm="1">
        <v>72</v>
      </c>
      <c r="E4" s="15"/>
      <c r="F4" s="15"/>
    </row>
    <row r="5" spans="2:6" x14ac:dyDescent="0.3">
      <c r="B5" s="16" t="s">
        <v>73</v>
      </c>
      <c r="C5" s="66" t="s" vm="2">
        <v>72</v>
      </c>
      <c r="D5" s="15"/>
      <c r="E5" s="15"/>
      <c r="F5" s="15"/>
    </row>
    <row r="6" spans="2:6" x14ac:dyDescent="0.3">
      <c r="B6" s="67" t="s">
        <v>74</v>
      </c>
      <c r="C6" s="68" t="s" vm="3">
        <v>72</v>
      </c>
    </row>
    <row r="8" spans="2:6" x14ac:dyDescent="0.3">
      <c r="B8" s="4" t="s">
        <v>79</v>
      </c>
      <c r="C8" s="23" t="s">
        <v>0</v>
      </c>
      <c r="D8" s="23" t="s">
        <v>1</v>
      </c>
      <c r="E8" s="23" t="s">
        <v>2</v>
      </c>
      <c r="F8" s="23" t="s">
        <v>75</v>
      </c>
    </row>
    <row r="9" spans="2:6" x14ac:dyDescent="0.3">
      <c r="B9" s="11" t="s">
        <v>3</v>
      </c>
      <c r="C9" s="12">
        <v>1421158.96</v>
      </c>
      <c r="D9" s="12">
        <v>2889321.88</v>
      </c>
      <c r="E9" s="12">
        <v>10924012.960000001</v>
      </c>
      <c r="F9" s="13">
        <v>3.7808224260565946</v>
      </c>
    </row>
    <row r="10" spans="2:6" x14ac:dyDescent="0.3">
      <c r="B10" s="11" t="s">
        <v>4</v>
      </c>
      <c r="C10" s="12"/>
      <c r="D10" s="12">
        <v>162534.09</v>
      </c>
      <c r="E10" s="12">
        <v>805675.63</v>
      </c>
      <c r="F10" s="13">
        <v>4.956963982140608</v>
      </c>
    </row>
    <row r="11" spans="2:6" x14ac:dyDescent="0.3">
      <c r="B11" s="11" t="s">
        <v>5</v>
      </c>
      <c r="C11" s="12">
        <v>12169170.460000001</v>
      </c>
      <c r="D11" s="12">
        <v>37506624.100000001</v>
      </c>
      <c r="E11" s="12">
        <v>82089923.829999998</v>
      </c>
      <c r="F11" s="13">
        <v>2.1886780215444661</v>
      </c>
    </row>
    <row r="12" spans="2:6" x14ac:dyDescent="0.3">
      <c r="B12" s="11" t="s">
        <v>6</v>
      </c>
      <c r="C12" s="12">
        <v>351590.32</v>
      </c>
      <c r="D12" s="12">
        <v>740367.8</v>
      </c>
      <c r="E12" s="12">
        <v>2265407.25</v>
      </c>
      <c r="F12" s="13">
        <v>3.0598403253085831</v>
      </c>
    </row>
    <row r="13" spans="2:6" x14ac:dyDescent="0.3">
      <c r="B13" s="11" t="s">
        <v>7</v>
      </c>
      <c r="C13" s="12">
        <v>181917.29</v>
      </c>
      <c r="D13" s="12">
        <v>674348.67</v>
      </c>
      <c r="E13" s="12">
        <v>3171742.1</v>
      </c>
      <c r="F13" s="13">
        <v>4.7034156677435126</v>
      </c>
    </row>
    <row r="14" spans="2:6" x14ac:dyDescent="0.3">
      <c r="B14" s="11" t="s">
        <v>8</v>
      </c>
      <c r="C14" s="12">
        <v>7176248.0199999996</v>
      </c>
      <c r="D14" s="12">
        <v>23669537.93</v>
      </c>
      <c r="E14" s="12">
        <v>52979606.530000001</v>
      </c>
      <c r="F14" s="13">
        <v>2.238303370631114</v>
      </c>
    </row>
    <row r="15" spans="2:6" x14ac:dyDescent="0.3">
      <c r="B15" s="11" t="s">
        <v>9</v>
      </c>
      <c r="C15" s="12">
        <v>9582893.7400000002</v>
      </c>
      <c r="D15" s="12">
        <v>17675320.82</v>
      </c>
      <c r="E15" s="12">
        <v>61116567.130000003</v>
      </c>
      <c r="F15" s="13">
        <v>3.4577345301051232</v>
      </c>
    </row>
    <row r="16" spans="2:6" x14ac:dyDescent="0.3">
      <c r="B16" s="11" t="s">
        <v>10</v>
      </c>
      <c r="C16" s="12">
        <v>852541.07</v>
      </c>
      <c r="D16" s="12">
        <v>1772715.57</v>
      </c>
      <c r="E16" s="12">
        <v>6312296.3700000001</v>
      </c>
      <c r="F16" s="13">
        <v>3.5608060744905625</v>
      </c>
    </row>
    <row r="17" spans="2:6" x14ac:dyDescent="0.3">
      <c r="B17" s="11" t="s">
        <v>11</v>
      </c>
      <c r="C17" s="12">
        <v>241323.21</v>
      </c>
      <c r="D17" s="12">
        <v>826086.99</v>
      </c>
      <c r="E17" s="12">
        <v>4072008.35</v>
      </c>
      <c r="F17" s="13">
        <v>4.929273066024197</v>
      </c>
    </row>
    <row r="18" spans="2:6" x14ac:dyDescent="0.3">
      <c r="B18" s="11" t="s">
        <v>12</v>
      </c>
      <c r="C18" s="12">
        <v>597546.22</v>
      </c>
      <c r="D18" s="12">
        <v>1323922.69</v>
      </c>
      <c r="E18" s="12">
        <v>5508504.8600000003</v>
      </c>
      <c r="F18" s="13">
        <v>4.1607451111816811</v>
      </c>
    </row>
    <row r="19" spans="2:6" x14ac:dyDescent="0.3">
      <c r="B19" s="11" t="s">
        <v>13</v>
      </c>
      <c r="C19" s="12"/>
      <c r="D19" s="12">
        <v>417961.2</v>
      </c>
      <c r="E19" s="12">
        <v>3017815.13</v>
      </c>
      <c r="F19" s="13">
        <v>7.2203236329113798</v>
      </c>
    </row>
    <row r="20" spans="2:6" x14ac:dyDescent="0.3">
      <c r="B20" s="11" t="s">
        <v>14</v>
      </c>
      <c r="C20" s="12">
        <v>905096.71</v>
      </c>
      <c r="D20" s="12">
        <v>2196627.85</v>
      </c>
      <c r="E20" s="12">
        <v>7671381.2999999998</v>
      </c>
      <c r="F20" s="13">
        <v>3.4923445498517189</v>
      </c>
    </row>
    <row r="21" spans="2:6" x14ac:dyDescent="0.3">
      <c r="B21" s="11" t="s">
        <v>15</v>
      </c>
      <c r="C21" s="12">
        <v>462637.92</v>
      </c>
      <c r="D21" s="12">
        <v>1179768.76</v>
      </c>
      <c r="E21" s="12">
        <v>4247167.71</v>
      </c>
      <c r="F21" s="13">
        <v>3.6000001474865293</v>
      </c>
    </row>
    <row r="22" spans="2:6" x14ac:dyDescent="0.3">
      <c r="B22" s="11" t="s">
        <v>16</v>
      </c>
      <c r="C22" s="12">
        <v>1143407.8500000001</v>
      </c>
      <c r="D22" s="12">
        <v>2752286.63</v>
      </c>
      <c r="E22" s="12">
        <v>9285416.5999999996</v>
      </c>
      <c r="F22" s="13">
        <v>3.3737098813723483</v>
      </c>
    </row>
    <row r="23" spans="2:6" x14ac:dyDescent="0.3">
      <c r="B23" s="11" t="s">
        <v>17</v>
      </c>
      <c r="C23" s="12">
        <v>1669064.37</v>
      </c>
      <c r="D23" s="12">
        <v>2473054.08</v>
      </c>
      <c r="E23" s="12">
        <v>7545512.4199999999</v>
      </c>
      <c r="F23" s="13">
        <v>3.0510907468711723</v>
      </c>
    </row>
    <row r="24" spans="2:6" x14ac:dyDescent="0.3">
      <c r="B24" s="11" t="s">
        <v>18</v>
      </c>
      <c r="C24" s="12">
        <v>287996.74</v>
      </c>
      <c r="D24" s="12">
        <v>756818.22</v>
      </c>
      <c r="E24" s="12">
        <v>1868914.36</v>
      </c>
      <c r="F24" s="13">
        <v>2.4694362670074197</v>
      </c>
    </row>
    <row r="25" spans="2:6" x14ac:dyDescent="0.3">
      <c r="B25" s="11" t="s">
        <v>19</v>
      </c>
      <c r="C25" s="12">
        <v>802783.11</v>
      </c>
      <c r="D25" s="12">
        <v>1717525.22</v>
      </c>
      <c r="E25" s="12">
        <v>4140120.59</v>
      </c>
      <c r="F25" s="13">
        <v>2.4105151655356769</v>
      </c>
    </row>
    <row r="26" spans="2:6" x14ac:dyDescent="0.3">
      <c r="B26" s="11" t="s">
        <v>20</v>
      </c>
      <c r="C26" s="12">
        <v>2609242.38</v>
      </c>
      <c r="D26" s="12">
        <v>6265231.9800000004</v>
      </c>
      <c r="E26" s="12">
        <v>15171675.699999999</v>
      </c>
      <c r="F26" s="13">
        <v>2.4215664716695771</v>
      </c>
    </row>
    <row r="27" spans="2:6" x14ac:dyDescent="0.3">
      <c r="B27" s="11" t="s">
        <v>21</v>
      </c>
      <c r="C27" s="12">
        <v>118429.03</v>
      </c>
      <c r="D27" s="12">
        <v>648682.66</v>
      </c>
      <c r="E27" s="12">
        <v>1854965.87</v>
      </c>
      <c r="F27" s="13">
        <v>2.8595891094113721</v>
      </c>
    </row>
    <row r="28" spans="2:6" x14ac:dyDescent="0.3">
      <c r="B28" s="11" t="s">
        <v>22</v>
      </c>
      <c r="C28" s="12"/>
      <c r="D28" s="12">
        <v>143154.04</v>
      </c>
      <c r="E28" s="12">
        <v>722409.08</v>
      </c>
      <c r="F28" s="13">
        <v>5.04637577814779</v>
      </c>
    </row>
    <row r="29" spans="2:6" x14ac:dyDescent="0.3">
      <c r="B29" s="11" t="s">
        <v>23</v>
      </c>
      <c r="C29" s="12">
        <v>104825.53</v>
      </c>
      <c r="D29" s="12">
        <v>748506.75</v>
      </c>
      <c r="E29" s="12">
        <v>2345406.36</v>
      </c>
      <c r="F29" s="13">
        <v>3.1334471733220841</v>
      </c>
    </row>
    <row r="30" spans="2:6" x14ac:dyDescent="0.3">
      <c r="B30" s="11" t="s">
        <v>24</v>
      </c>
      <c r="C30" s="12">
        <v>1804484.17</v>
      </c>
      <c r="D30" s="12">
        <v>2609448.62</v>
      </c>
      <c r="E30" s="12">
        <v>11938162.93</v>
      </c>
      <c r="F30" s="13">
        <v>4.5749752796435592</v>
      </c>
    </row>
    <row r="31" spans="2:6" x14ac:dyDescent="0.3">
      <c r="B31" s="11" t="s">
        <v>25</v>
      </c>
      <c r="C31" s="12">
        <v>2342107.9</v>
      </c>
      <c r="D31" s="12">
        <v>3462178.64</v>
      </c>
      <c r="E31" s="12">
        <v>12420697.800000001</v>
      </c>
      <c r="F31" s="13">
        <v>3.5875381057749234</v>
      </c>
    </row>
    <row r="32" spans="2:6" x14ac:dyDescent="0.3">
      <c r="B32" s="11" t="s">
        <v>26</v>
      </c>
      <c r="C32" s="12">
        <v>181128.45</v>
      </c>
      <c r="D32" s="12">
        <v>679745</v>
      </c>
      <c r="E32" s="12">
        <v>3638823.64</v>
      </c>
      <c r="F32" s="13">
        <v>5.3532186923037317</v>
      </c>
    </row>
    <row r="33" spans="2:6" x14ac:dyDescent="0.3">
      <c r="B33" s="11" t="s">
        <v>27</v>
      </c>
      <c r="C33" s="12">
        <v>416982.09</v>
      </c>
      <c r="D33" s="12">
        <v>833074.59</v>
      </c>
      <c r="E33" s="12">
        <v>4128023.44</v>
      </c>
      <c r="F33" s="13">
        <v>4.9551666676089594</v>
      </c>
    </row>
    <row r="34" spans="2:6" x14ac:dyDescent="0.3">
      <c r="B34" s="11" t="s">
        <v>28</v>
      </c>
      <c r="C34" s="12">
        <v>458809.95</v>
      </c>
      <c r="D34" s="12">
        <v>1317625.2</v>
      </c>
      <c r="E34" s="12">
        <v>5163762.3899999997</v>
      </c>
      <c r="F34" s="13">
        <v>3.9189918271144175</v>
      </c>
    </row>
    <row r="35" spans="2:6" x14ac:dyDescent="0.3">
      <c r="B35" s="11" t="s">
        <v>29</v>
      </c>
      <c r="C35" s="12">
        <v>410976.9</v>
      </c>
      <c r="D35" s="12">
        <v>938709.3</v>
      </c>
      <c r="E35" s="12">
        <v>4187228.54</v>
      </c>
      <c r="F35" s="13">
        <v>4.4606232621749884</v>
      </c>
    </row>
    <row r="36" spans="2:6" x14ac:dyDescent="0.3">
      <c r="B36" s="11" t="s">
        <v>30</v>
      </c>
      <c r="C36" s="12">
        <v>360647.76</v>
      </c>
      <c r="D36" s="12">
        <v>877937.94</v>
      </c>
      <c r="E36" s="12">
        <v>3903920.33</v>
      </c>
      <c r="F36" s="13">
        <v>4.4466928152119731</v>
      </c>
    </row>
    <row r="37" spans="2:6" x14ac:dyDescent="0.3">
      <c r="B37" s="11" t="s">
        <v>31</v>
      </c>
      <c r="C37" s="12">
        <v>786899.1</v>
      </c>
      <c r="D37" s="12">
        <v>1766211.09</v>
      </c>
      <c r="E37" s="12">
        <v>6428628.5999999996</v>
      </c>
      <c r="F37" s="13">
        <v>3.6397849817600223</v>
      </c>
    </row>
    <row r="38" spans="2:6" x14ac:dyDescent="0.3">
      <c r="B38" s="11" t="s">
        <v>32</v>
      </c>
      <c r="C38" s="12">
        <v>1651773.06</v>
      </c>
      <c r="D38" s="12">
        <v>2991636.73</v>
      </c>
      <c r="E38" s="12">
        <v>9819707.9900000002</v>
      </c>
      <c r="F38" s="13">
        <v>3.2823864914908971</v>
      </c>
    </row>
    <row r="39" spans="2:6" x14ac:dyDescent="0.3">
      <c r="B39" s="11" t="s">
        <v>33</v>
      </c>
      <c r="C39" s="12">
        <v>1527093.19</v>
      </c>
      <c r="D39" s="12">
        <v>2021307.6</v>
      </c>
      <c r="E39" s="12">
        <v>7915833.71</v>
      </c>
      <c r="F39" s="13">
        <v>3.9161945020144384</v>
      </c>
    </row>
    <row r="40" spans="2:6" x14ac:dyDescent="0.3">
      <c r="B40" s="11" t="s">
        <v>34</v>
      </c>
      <c r="C40" s="12">
        <v>73384.399999999994</v>
      </c>
      <c r="D40" s="12">
        <v>457524.18</v>
      </c>
      <c r="E40" s="12">
        <v>1813067.87</v>
      </c>
      <c r="F40" s="13">
        <v>3.9627804370907787</v>
      </c>
    </row>
    <row r="41" spans="2:6" x14ac:dyDescent="0.3">
      <c r="B41" s="11" t="s">
        <v>35</v>
      </c>
      <c r="C41" s="12">
        <v>2935579.42</v>
      </c>
      <c r="D41" s="12">
        <v>8347860.8200000003</v>
      </c>
      <c r="E41" s="12">
        <v>19285758.77</v>
      </c>
      <c r="F41" s="13">
        <v>2.3102635736085499</v>
      </c>
    </row>
    <row r="42" spans="2:6" x14ac:dyDescent="0.3">
      <c r="B42" s="11" t="s">
        <v>36</v>
      </c>
      <c r="C42" s="12">
        <v>540888.93999999994</v>
      </c>
      <c r="D42" s="12">
        <v>821784.57</v>
      </c>
      <c r="E42" s="12">
        <v>2874380.11</v>
      </c>
      <c r="F42" s="13">
        <v>3.4977294718492953</v>
      </c>
    </row>
    <row r="43" spans="2:6" x14ac:dyDescent="0.3">
      <c r="B43" s="11" t="s">
        <v>37</v>
      </c>
      <c r="C43" s="12">
        <v>561632.18999999994</v>
      </c>
      <c r="D43" s="12">
        <v>1497307.61</v>
      </c>
      <c r="E43" s="12">
        <v>4072202.84</v>
      </c>
      <c r="F43" s="13">
        <v>2.7196835258187191</v>
      </c>
    </row>
    <row r="44" spans="2:6" x14ac:dyDescent="0.3">
      <c r="B44" s="11" t="s">
        <v>38</v>
      </c>
      <c r="C44" s="12">
        <v>1545414.4</v>
      </c>
      <c r="D44" s="12">
        <v>2067836.93</v>
      </c>
      <c r="E44" s="12">
        <v>8670140.25</v>
      </c>
      <c r="F44" s="13">
        <v>4.1928549220755045</v>
      </c>
    </row>
    <row r="45" spans="2:6" x14ac:dyDescent="0.3">
      <c r="B45" s="11" t="s">
        <v>39</v>
      </c>
      <c r="C45" s="12">
        <v>69942.850000000006</v>
      </c>
      <c r="D45" s="12">
        <v>479888.18</v>
      </c>
      <c r="E45" s="12">
        <v>1843217.02</v>
      </c>
      <c r="F45" s="13">
        <v>3.8409302350393379</v>
      </c>
    </row>
    <row r="46" spans="2:6" x14ac:dyDescent="0.3">
      <c r="B46" s="11" t="s">
        <v>40</v>
      </c>
      <c r="C46" s="12">
        <v>416213.19</v>
      </c>
      <c r="D46" s="12">
        <v>1014663.12</v>
      </c>
      <c r="E46" s="12">
        <v>2758212.96</v>
      </c>
      <c r="F46" s="13">
        <v>2.7183534176348108</v>
      </c>
    </row>
    <row r="47" spans="2:6" x14ac:dyDescent="0.3">
      <c r="B47" s="11" t="s">
        <v>41</v>
      </c>
      <c r="C47" s="12"/>
      <c r="D47" s="12">
        <v>162753.95000000001</v>
      </c>
      <c r="E47" s="12">
        <v>1443942.15</v>
      </c>
      <c r="F47" s="13">
        <v>8.8719330621468782</v>
      </c>
    </row>
    <row r="48" spans="2:6" x14ac:dyDescent="0.3">
      <c r="B48" s="11" t="s">
        <v>42</v>
      </c>
      <c r="C48" s="12">
        <v>4682610.4800000004</v>
      </c>
      <c r="D48" s="12">
        <v>5972163.8600000003</v>
      </c>
      <c r="E48" s="12">
        <v>18801025.219999999</v>
      </c>
      <c r="F48" s="13">
        <v>3.1481094056920265</v>
      </c>
    </row>
    <row r="49" spans="2:6" x14ac:dyDescent="0.3">
      <c r="B49" s="11" t="s">
        <v>43</v>
      </c>
      <c r="C49" s="12">
        <v>173080.8</v>
      </c>
      <c r="D49" s="12">
        <v>933136.09</v>
      </c>
      <c r="E49" s="12">
        <v>4807280.34</v>
      </c>
      <c r="F49" s="13">
        <v>5.1517462367145184</v>
      </c>
    </row>
    <row r="50" spans="2:6" x14ac:dyDescent="0.3">
      <c r="B50" s="11" t="s">
        <v>44</v>
      </c>
      <c r="C50" s="12">
        <v>1482289.87</v>
      </c>
      <c r="D50" s="12">
        <v>2113442.65</v>
      </c>
      <c r="E50" s="12">
        <v>8086224.5099999998</v>
      </c>
      <c r="F50" s="13">
        <v>3.8260912875965669</v>
      </c>
    </row>
    <row r="51" spans="2:6" x14ac:dyDescent="0.3">
      <c r="B51" s="11" t="s">
        <v>45</v>
      </c>
      <c r="C51" s="12">
        <v>990022.26</v>
      </c>
      <c r="D51" s="12">
        <v>3417669.59</v>
      </c>
      <c r="E51" s="12">
        <v>16114191.41</v>
      </c>
      <c r="F51" s="13">
        <v>4.7149646815331847</v>
      </c>
    </row>
    <row r="52" spans="2:6" x14ac:dyDescent="0.3">
      <c r="B52" s="11" t="s">
        <v>46</v>
      </c>
      <c r="C52" s="12">
        <v>526231.55000000005</v>
      </c>
      <c r="D52" s="12">
        <v>1626281.17</v>
      </c>
      <c r="E52" s="12">
        <v>4015071.5</v>
      </c>
      <c r="F52" s="13">
        <v>2.4688667458407578</v>
      </c>
    </row>
    <row r="53" spans="2:6" x14ac:dyDescent="0.3">
      <c r="B53" s="11" t="s">
        <v>47</v>
      </c>
      <c r="C53" s="12">
        <v>247519.16</v>
      </c>
      <c r="D53" s="12">
        <v>389012.13</v>
      </c>
      <c r="E53" s="12">
        <v>1117963.1200000001</v>
      </c>
      <c r="F53" s="13">
        <v>2.8738515685873347</v>
      </c>
    </row>
    <row r="54" spans="2:6" x14ac:dyDescent="0.3">
      <c r="B54" s="11" t="s">
        <v>48</v>
      </c>
      <c r="C54" s="12"/>
      <c r="D54" s="12">
        <v>13179.02</v>
      </c>
      <c r="E54" s="12">
        <v>351210.13</v>
      </c>
      <c r="F54" s="13">
        <v>26.649184081972709</v>
      </c>
    </row>
    <row r="55" spans="2:6" x14ac:dyDescent="0.3">
      <c r="B55" s="11" t="s">
        <v>49</v>
      </c>
      <c r="C55" s="12">
        <v>1867175.07</v>
      </c>
      <c r="D55" s="12">
        <v>3728375.26</v>
      </c>
      <c r="E55" s="12">
        <v>9850394.5899999999</v>
      </c>
      <c r="F55" s="13">
        <v>2.6420072828184149</v>
      </c>
    </row>
    <row r="56" spans="2:6" x14ac:dyDescent="0.3">
      <c r="B56" s="11" t="s">
        <v>50</v>
      </c>
      <c r="C56" s="12">
        <v>259089.69</v>
      </c>
      <c r="D56" s="12">
        <v>401692.64</v>
      </c>
      <c r="E56" s="12">
        <v>1199362.8600000001</v>
      </c>
      <c r="F56" s="13">
        <v>2.9857725548568679</v>
      </c>
    </row>
    <row r="57" spans="2:6" x14ac:dyDescent="0.3">
      <c r="B57" s="11" t="s">
        <v>51</v>
      </c>
      <c r="C57" s="12">
        <v>458873.63</v>
      </c>
      <c r="D57" s="12">
        <v>1099603.57</v>
      </c>
      <c r="E57" s="12">
        <v>3882560.96</v>
      </c>
      <c r="F57" s="13">
        <v>3.530873367390031</v>
      </c>
    </row>
    <row r="58" spans="2:6" x14ac:dyDescent="0.3">
      <c r="B58" s="11" t="s">
        <v>52</v>
      </c>
      <c r="C58" s="12">
        <v>1593507.3</v>
      </c>
      <c r="D58" s="12">
        <v>2456724.54</v>
      </c>
      <c r="E58" s="12">
        <v>10825195.029999999</v>
      </c>
      <c r="F58" s="13">
        <v>4.4063527895561299</v>
      </c>
    </row>
    <row r="59" spans="2:6" x14ac:dyDescent="0.3">
      <c r="B59" s="11" t="s">
        <v>53</v>
      </c>
      <c r="C59" s="12">
        <v>510186.17</v>
      </c>
      <c r="D59" s="12">
        <v>1454505.18</v>
      </c>
      <c r="E59" s="12">
        <v>5273396.54</v>
      </c>
      <c r="F59" s="13">
        <v>3.6255605084885296</v>
      </c>
    </row>
    <row r="60" spans="2:6" x14ac:dyDescent="0.3">
      <c r="B60" s="11" t="s">
        <v>54</v>
      </c>
      <c r="C60" s="12">
        <v>813378.54</v>
      </c>
      <c r="D60" s="12">
        <v>1747581.69</v>
      </c>
      <c r="E60" s="12">
        <v>5443873.3600000003</v>
      </c>
      <c r="F60" s="13">
        <v>3.1150894926119306</v>
      </c>
    </row>
    <row r="61" spans="2:6" x14ac:dyDescent="0.3">
      <c r="B61" s="11" t="s">
        <v>55</v>
      </c>
      <c r="C61" s="12">
        <v>1617662.51</v>
      </c>
      <c r="D61" s="12">
        <v>2574641.21</v>
      </c>
      <c r="E61" s="12">
        <v>9729512.7300000004</v>
      </c>
      <c r="F61" s="13">
        <v>3.7789780930291257</v>
      </c>
    </row>
    <row r="62" spans="2:6" x14ac:dyDescent="0.3">
      <c r="B62" s="11" t="s">
        <v>56</v>
      </c>
      <c r="C62" s="12">
        <v>389161.04</v>
      </c>
      <c r="D62" s="12">
        <v>1005042.45</v>
      </c>
      <c r="E62" s="12">
        <v>4056096.9</v>
      </c>
      <c r="F62" s="13">
        <v>4.0357468483047656</v>
      </c>
    </row>
    <row r="63" spans="2:6" x14ac:dyDescent="0.3">
      <c r="B63" s="11" t="s">
        <v>57</v>
      </c>
      <c r="C63" s="12">
        <v>4827925.58</v>
      </c>
      <c r="D63" s="12">
        <v>6437330.6799999997</v>
      </c>
      <c r="E63" s="12">
        <v>20697519.780000001</v>
      </c>
      <c r="F63" s="13">
        <v>3.2152332711918414</v>
      </c>
    </row>
    <row r="64" spans="2:6" x14ac:dyDescent="0.3">
      <c r="B64" s="11" t="s">
        <v>58</v>
      </c>
      <c r="C64" s="12">
        <v>234404.94</v>
      </c>
      <c r="D64" s="12">
        <v>383094.89</v>
      </c>
      <c r="E64" s="12">
        <v>1189344.75</v>
      </c>
      <c r="F64" s="13">
        <v>3.1045696015418005</v>
      </c>
    </row>
    <row r="65" spans="2:6" x14ac:dyDescent="0.3">
      <c r="B65" s="11" t="s">
        <v>59</v>
      </c>
      <c r="C65" s="12">
        <v>550457.97</v>
      </c>
      <c r="D65" s="12">
        <v>1073719.8400000001</v>
      </c>
      <c r="E65" s="12">
        <v>4655996</v>
      </c>
      <c r="F65" s="13">
        <v>4.3363229648434176</v>
      </c>
    </row>
    <row r="66" spans="2:6" x14ac:dyDescent="0.3">
      <c r="B66" s="11" t="s">
        <v>60</v>
      </c>
      <c r="C66" s="12">
        <v>559826.12</v>
      </c>
      <c r="D66" s="12">
        <v>1673339.61</v>
      </c>
      <c r="E66" s="12">
        <v>4355023.83</v>
      </c>
      <c r="F66" s="13">
        <v>2.6025941201499436</v>
      </c>
    </row>
    <row r="67" spans="2:6" x14ac:dyDescent="0.3">
      <c r="B67" s="11" t="s">
        <v>61</v>
      </c>
      <c r="C67" s="12">
        <v>1244018.82</v>
      </c>
      <c r="D67" s="12">
        <v>2851347.4</v>
      </c>
      <c r="E67" s="12">
        <v>8752286.6999999993</v>
      </c>
      <c r="F67" s="13">
        <v>3.0695266034577195</v>
      </c>
    </row>
    <row r="68" spans="2:6" x14ac:dyDescent="0.3">
      <c r="B68" s="11" t="s">
        <v>62</v>
      </c>
      <c r="C68" s="12">
        <v>91227.199999999997</v>
      </c>
      <c r="D68" s="12">
        <v>531219.65</v>
      </c>
      <c r="E68" s="12">
        <v>2118516.9900000002</v>
      </c>
      <c r="F68" s="13">
        <v>3.9880245205537861</v>
      </c>
    </row>
    <row r="69" spans="2:6" x14ac:dyDescent="0.3">
      <c r="B69" s="11" t="s">
        <v>63</v>
      </c>
      <c r="C69" s="12">
        <v>1893824.51</v>
      </c>
      <c r="D69" s="12">
        <v>4415642.7300000004</v>
      </c>
      <c r="E69" s="12">
        <v>12186268.619999999</v>
      </c>
      <c r="F69" s="13">
        <v>2.759794975532361</v>
      </c>
    </row>
    <row r="70" spans="2:6" x14ac:dyDescent="0.3">
      <c r="B70" s="11" t="s">
        <v>64</v>
      </c>
      <c r="C70" s="12">
        <v>222638.47</v>
      </c>
      <c r="D70" s="12">
        <v>1325489.44</v>
      </c>
      <c r="E70" s="12">
        <v>3295972.5</v>
      </c>
      <c r="F70" s="13">
        <v>2.4866078902899447</v>
      </c>
    </row>
    <row r="71" spans="2:6" x14ac:dyDescent="0.3">
      <c r="B71" s="11" t="s">
        <v>65</v>
      </c>
      <c r="C71" s="12">
        <v>598527.31999999995</v>
      </c>
      <c r="D71" s="12">
        <v>1608113.42</v>
      </c>
      <c r="E71" s="12">
        <v>7349581.1100000003</v>
      </c>
      <c r="F71" s="13">
        <v>4.5703126524496023</v>
      </c>
    </row>
    <row r="72" spans="2:6" x14ac:dyDescent="0.3">
      <c r="B72" s="11" t="s">
        <v>66</v>
      </c>
      <c r="C72" s="12">
        <v>1730790.48</v>
      </c>
      <c r="D72" s="12">
        <v>2145221.92</v>
      </c>
      <c r="E72" s="12">
        <v>8533368.9800000004</v>
      </c>
      <c r="F72" s="13">
        <v>3.9778490516263236</v>
      </c>
    </row>
    <row r="73" spans="2:6" x14ac:dyDescent="0.3">
      <c r="B73" s="11" t="s">
        <v>67</v>
      </c>
      <c r="C73" s="12">
        <v>1553625.99</v>
      </c>
      <c r="D73" s="12">
        <v>2235120.4</v>
      </c>
      <c r="E73" s="12">
        <v>7780406.0599999996</v>
      </c>
      <c r="F73" s="13">
        <v>3.480978501202888</v>
      </c>
    </row>
    <row r="74" spans="2:6" x14ac:dyDescent="0.3">
      <c r="B74" s="11" t="s">
        <v>68</v>
      </c>
      <c r="C74" s="12">
        <v>1258182.06</v>
      </c>
      <c r="D74" s="12">
        <v>2625411.79</v>
      </c>
      <c r="E74" s="12">
        <v>9725785.1999999993</v>
      </c>
      <c r="F74" s="13">
        <v>3.7044798979896405</v>
      </c>
    </row>
    <row r="75" spans="2:6" x14ac:dyDescent="0.3">
      <c r="B75" s="11" t="s">
        <v>69</v>
      </c>
      <c r="C75" s="12">
        <v>340189.93</v>
      </c>
      <c r="D75" s="12">
        <v>1564958.26</v>
      </c>
      <c r="E75" s="12">
        <v>5261424.08</v>
      </c>
      <c r="F75" s="13">
        <v>3.3620219877302033</v>
      </c>
    </row>
    <row r="76" spans="2:6" x14ac:dyDescent="0.3">
      <c r="B76" s="17" t="s">
        <v>70</v>
      </c>
      <c r="C76" s="18">
        <v>87478258.349999994</v>
      </c>
      <c r="D76" s="18">
        <v>196690953.08000001</v>
      </c>
      <c r="E76" s="18">
        <v>598877095.26999998</v>
      </c>
      <c r="F76" s="19">
        <v>3.0447617742053392</v>
      </c>
    </row>
  </sheetData>
  <conditionalFormatting pivot="1" sqref="C9:E75">
    <cfRule type="colorScale" priority="2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F9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{AAF4D754-9884-4BB3-B5D4-045ECD2C47D0}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&amp;L&amp;"Times New Roman,Bold"&amp;15AtliQ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AF4D754-9884-4BB3-B5D4-045ECD2C47D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3F47A-FFA7-4459-9098-E9FCEA2D758D}">
  <dimension ref="B1:G30"/>
  <sheetViews>
    <sheetView showGridLines="0" zoomScaleNormal="100" zoomScalePageLayoutView="86" workbookViewId="0">
      <selection activeCell="I6" sqref="I6"/>
    </sheetView>
  </sheetViews>
  <sheetFormatPr defaultRowHeight="14.4" x14ac:dyDescent="0.3"/>
  <cols>
    <col min="2" max="2" width="14.33203125" bestFit="1" customWidth="1"/>
    <col min="3" max="3" width="6.44140625" bestFit="1" customWidth="1"/>
    <col min="4" max="4" width="7.44140625" bestFit="1" customWidth="1"/>
    <col min="5" max="5" width="8.6640625" customWidth="1"/>
    <col min="6" max="6" width="11.21875" bestFit="1" customWidth="1"/>
    <col min="7" max="8" width="11.6640625" bestFit="1" customWidth="1"/>
  </cols>
  <sheetData>
    <row r="1" spans="2:7" x14ac:dyDescent="0.3">
      <c r="B1" s="69" t="s">
        <v>104</v>
      </c>
      <c r="C1" s="69"/>
      <c r="D1" s="69"/>
      <c r="E1" s="69"/>
      <c r="F1" s="69"/>
      <c r="G1" s="69"/>
    </row>
    <row r="2" spans="2:7" x14ac:dyDescent="0.3">
      <c r="B2" s="2" t="s">
        <v>78</v>
      </c>
      <c r="D2" s="15"/>
      <c r="E2" s="15"/>
      <c r="F2" s="15"/>
    </row>
    <row r="3" spans="2:7" x14ac:dyDescent="0.3">
      <c r="B3" s="16" t="s">
        <v>71</v>
      </c>
      <c r="C3" s="66" t="s" vm="1">
        <v>72</v>
      </c>
      <c r="D3" s="15"/>
      <c r="E3" s="15"/>
      <c r="F3" s="15"/>
    </row>
    <row r="4" spans="2:7" x14ac:dyDescent="0.3">
      <c r="B4" s="67" t="s">
        <v>74</v>
      </c>
      <c r="C4" s="68" t="s" vm="3">
        <v>72</v>
      </c>
    </row>
    <row r="6" spans="2:7" x14ac:dyDescent="0.3">
      <c r="B6" s="4" t="s">
        <v>101</v>
      </c>
      <c r="C6" s="23" t="s">
        <v>0</v>
      </c>
      <c r="D6" s="23" t="s">
        <v>1</v>
      </c>
      <c r="E6" s="23" t="s">
        <v>2</v>
      </c>
      <c r="F6" s="23" t="s">
        <v>102</v>
      </c>
      <c r="G6" s="23" t="s">
        <v>103</v>
      </c>
    </row>
    <row r="7" spans="2:7" x14ac:dyDescent="0.3">
      <c r="B7" s="22" t="s">
        <v>80</v>
      </c>
      <c r="C7" s="5">
        <v>3876686.5</v>
      </c>
      <c r="D7" s="5">
        <v>10697994.09</v>
      </c>
      <c r="E7" s="5">
        <v>20991333.73</v>
      </c>
      <c r="F7" s="5">
        <v>-2212702.5500000007</v>
      </c>
      <c r="G7" s="6">
        <v>-0.10541028876300947</v>
      </c>
    </row>
    <row r="8" spans="2:7" x14ac:dyDescent="0.3">
      <c r="B8" s="7" t="s">
        <v>81</v>
      </c>
      <c r="C8" s="8"/>
      <c r="D8" s="8">
        <v>118281.03</v>
      </c>
      <c r="E8" s="8">
        <v>2840298.27</v>
      </c>
      <c r="F8" s="8">
        <v>-333376.85999999987</v>
      </c>
      <c r="G8" s="9">
        <v>-0.11737389115826904</v>
      </c>
    </row>
    <row r="9" spans="2:7" x14ac:dyDescent="0.3">
      <c r="B9" s="7" t="s">
        <v>82</v>
      </c>
      <c r="C9" s="8">
        <v>479984.39</v>
      </c>
      <c r="D9" s="8">
        <v>2258843.36</v>
      </c>
      <c r="E9" s="8">
        <v>6950493.5499999998</v>
      </c>
      <c r="F9" s="8">
        <v>-716880.88999999966</v>
      </c>
      <c r="G9" s="9">
        <v>-0.10314100500100452</v>
      </c>
    </row>
    <row r="10" spans="2:7" x14ac:dyDescent="0.3">
      <c r="B10" s="7" t="s">
        <v>83</v>
      </c>
      <c r="C10" s="8">
        <v>4764382.0599999996</v>
      </c>
      <c r="D10" s="8">
        <v>12170759.43</v>
      </c>
      <c r="E10" s="8">
        <v>35058881.399999999</v>
      </c>
      <c r="F10" s="8">
        <v>-5067398.1600000039</v>
      </c>
      <c r="G10" s="9">
        <v>-0.14453964181526921</v>
      </c>
    </row>
    <row r="11" spans="2:7" x14ac:dyDescent="0.3">
      <c r="B11" s="7" t="s">
        <v>84</v>
      </c>
      <c r="C11" s="8">
        <v>1425717.75</v>
      </c>
      <c r="D11" s="8">
        <v>5423567.6699999999</v>
      </c>
      <c r="E11" s="8">
        <v>22886336.25</v>
      </c>
      <c r="F11" s="8">
        <v>-2066097.1799999997</v>
      </c>
      <c r="G11" s="9">
        <v>-9.02764495562281E-2</v>
      </c>
    </row>
    <row r="12" spans="2:7" x14ac:dyDescent="0.3">
      <c r="B12" s="7" t="s">
        <v>85</v>
      </c>
      <c r="C12" s="8">
        <v>4036469.18</v>
      </c>
      <c r="D12" s="8">
        <v>7471763.3600000003</v>
      </c>
      <c r="E12" s="8">
        <v>25944172.039999999</v>
      </c>
      <c r="F12" s="8">
        <v>-2189637.0400000066</v>
      </c>
      <c r="G12" s="9">
        <v>-8.4398031150274722E-2</v>
      </c>
    </row>
    <row r="13" spans="2:7" x14ac:dyDescent="0.3">
      <c r="B13" s="7" t="s">
        <v>86</v>
      </c>
      <c r="C13" s="8">
        <v>2563110.11</v>
      </c>
      <c r="D13" s="8">
        <v>4685895.05</v>
      </c>
      <c r="E13" s="8">
        <v>12006271.039999999</v>
      </c>
      <c r="F13" s="8">
        <v>-1527369</v>
      </c>
      <c r="G13" s="9">
        <v>-0.12721426951893966</v>
      </c>
    </row>
    <row r="14" spans="2:7" x14ac:dyDescent="0.3">
      <c r="B14" s="7" t="s">
        <v>87</v>
      </c>
      <c r="C14" s="8">
        <v>30818546.120000001</v>
      </c>
      <c r="D14" s="8">
        <v>49770031.729999997</v>
      </c>
      <c r="E14" s="8">
        <v>161262512.18000001</v>
      </c>
      <c r="F14" s="8">
        <v>-9551596.819999963</v>
      </c>
      <c r="G14" s="9">
        <v>-5.9230113005672033E-2</v>
      </c>
    </row>
    <row r="15" spans="2:7" x14ac:dyDescent="0.3">
      <c r="B15" s="7" t="s">
        <v>76</v>
      </c>
      <c r="C15" s="8">
        <v>2524401.4900000002</v>
      </c>
      <c r="D15" s="8">
        <v>6206743.5</v>
      </c>
      <c r="E15" s="8">
        <v>18414576.809999999</v>
      </c>
      <c r="F15" s="8">
        <v>-2381839.4799999967</v>
      </c>
      <c r="G15" s="9">
        <v>-0.12934532813735602</v>
      </c>
    </row>
    <row r="16" spans="2:7" x14ac:dyDescent="0.3">
      <c r="B16" s="7" t="s">
        <v>88</v>
      </c>
      <c r="C16" s="8">
        <v>2904063.69</v>
      </c>
      <c r="D16" s="8">
        <v>4463460.7300000004</v>
      </c>
      <c r="E16" s="8">
        <v>11717810.460000001</v>
      </c>
      <c r="F16" s="8">
        <v>-1049543.3199999984</v>
      </c>
      <c r="G16" s="9">
        <v>-8.9568211022249142E-2</v>
      </c>
    </row>
    <row r="17" spans="2:7" x14ac:dyDescent="0.3">
      <c r="B17" s="7" t="s">
        <v>89</v>
      </c>
      <c r="C17" s="8"/>
      <c r="D17" s="8">
        <v>1881281.6</v>
      </c>
      <c r="E17" s="8">
        <v>7922197.0099999998</v>
      </c>
      <c r="F17" s="8">
        <v>-326785.86000000034</v>
      </c>
      <c r="G17" s="9">
        <v>-4.1249398315581692E-2</v>
      </c>
    </row>
    <row r="18" spans="2:7" x14ac:dyDescent="0.3">
      <c r="B18" s="7" t="s">
        <v>90</v>
      </c>
      <c r="C18" s="8">
        <v>225342.85</v>
      </c>
      <c r="D18" s="8">
        <v>3356013.39</v>
      </c>
      <c r="E18" s="8">
        <v>7984235.1399999997</v>
      </c>
      <c r="F18" s="8">
        <v>-655937.64999999944</v>
      </c>
      <c r="G18" s="9">
        <v>-8.2154099735093661E-2</v>
      </c>
    </row>
    <row r="19" spans="2:7" x14ac:dyDescent="0.3">
      <c r="B19" s="7" t="s">
        <v>91</v>
      </c>
      <c r="C19" s="8"/>
      <c r="D19" s="8">
        <v>1985436.8</v>
      </c>
      <c r="E19" s="8">
        <v>11402159.76</v>
      </c>
      <c r="F19" s="8">
        <v>-1402308.5700000003</v>
      </c>
      <c r="G19" s="9">
        <v>-0.1229862236204977</v>
      </c>
    </row>
    <row r="20" spans="2:7" x14ac:dyDescent="0.3">
      <c r="B20" s="7" t="s">
        <v>92</v>
      </c>
      <c r="C20" s="8"/>
      <c r="D20" s="8">
        <v>2478582.35</v>
      </c>
      <c r="E20" s="8">
        <v>13677506.75</v>
      </c>
      <c r="F20" s="8">
        <v>-1435642.7600000016</v>
      </c>
      <c r="G20" s="9">
        <v>-0.1049637763841719</v>
      </c>
    </row>
    <row r="21" spans="2:7" x14ac:dyDescent="0.3">
      <c r="B21" s="7" t="s">
        <v>93</v>
      </c>
      <c r="C21" s="8">
        <v>624511.51</v>
      </c>
      <c r="D21" s="8">
        <v>4694011.05</v>
      </c>
      <c r="E21" s="8">
        <v>5656740.3200000003</v>
      </c>
      <c r="F21" s="8">
        <v>-524119.02999999933</v>
      </c>
      <c r="G21" s="9">
        <v>-9.2653896122281129E-2</v>
      </c>
    </row>
    <row r="22" spans="2:7" x14ac:dyDescent="0.3">
      <c r="B22" s="7" t="s">
        <v>94</v>
      </c>
      <c r="C22" s="8">
        <v>5694417.1100000003</v>
      </c>
      <c r="D22" s="8">
        <v>13365181.73</v>
      </c>
      <c r="E22" s="8">
        <v>31857231.300000001</v>
      </c>
      <c r="F22" s="8">
        <v>-2497140.91</v>
      </c>
      <c r="G22" s="9">
        <v>-7.8385371487069561E-2</v>
      </c>
    </row>
    <row r="23" spans="2:7" x14ac:dyDescent="0.3">
      <c r="B23" s="7" t="s">
        <v>95</v>
      </c>
      <c r="C23" s="8">
        <v>408770.79</v>
      </c>
      <c r="D23" s="8">
        <v>2792885.74</v>
      </c>
      <c r="E23" s="8">
        <v>5189452.4400000004</v>
      </c>
      <c r="F23" s="8">
        <v>-940738.24999999907</v>
      </c>
      <c r="G23" s="9">
        <v>-0.1812789038683239</v>
      </c>
    </row>
    <row r="24" spans="2:7" x14ac:dyDescent="0.3">
      <c r="B24" s="7" t="s">
        <v>96</v>
      </c>
      <c r="C24" s="8">
        <v>747761.23</v>
      </c>
      <c r="D24" s="8">
        <v>3586722.7</v>
      </c>
      <c r="E24" s="8">
        <v>11829546.960000001</v>
      </c>
      <c r="F24" s="8">
        <v>-507754.55999999866</v>
      </c>
      <c r="G24" s="9">
        <v>-4.2922570214810545E-2</v>
      </c>
    </row>
    <row r="25" spans="2:7" x14ac:dyDescent="0.3">
      <c r="B25" s="7" t="s">
        <v>97</v>
      </c>
      <c r="C25" s="8">
        <v>12804937.970000001</v>
      </c>
      <c r="D25" s="8">
        <v>17283549.059999999</v>
      </c>
      <c r="E25" s="8">
        <v>48965337.950000003</v>
      </c>
      <c r="F25" s="8">
        <v>-4361315.049999997</v>
      </c>
      <c r="G25" s="9">
        <v>-8.9069436311324315E-2</v>
      </c>
    </row>
    <row r="26" spans="2:7" x14ac:dyDescent="0.3">
      <c r="B26" s="7" t="s">
        <v>98</v>
      </c>
      <c r="C26" s="8"/>
      <c r="D26" s="8">
        <v>1773783.69</v>
      </c>
      <c r="E26" s="8">
        <v>12618989.83</v>
      </c>
      <c r="F26" s="8">
        <v>-1785178.0700000003</v>
      </c>
      <c r="G26" s="9">
        <v>-0.14146758924838601</v>
      </c>
    </row>
    <row r="27" spans="2:7" x14ac:dyDescent="0.3">
      <c r="B27" s="7" t="s">
        <v>99</v>
      </c>
      <c r="C27" s="8">
        <v>53347.12</v>
      </c>
      <c r="D27" s="8">
        <v>226086.88</v>
      </c>
      <c r="E27" s="8">
        <v>1767821.3</v>
      </c>
      <c r="F27" s="8">
        <v>-196436.74000000022</v>
      </c>
      <c r="G27" s="9">
        <v>-0.11111798460624964</v>
      </c>
    </row>
    <row r="28" spans="2:7" x14ac:dyDescent="0.3">
      <c r="B28" s="7" t="s">
        <v>100</v>
      </c>
      <c r="C28" s="8">
        <v>1998158.57</v>
      </c>
      <c r="D28" s="8">
        <v>8078947.71</v>
      </c>
      <c r="E28" s="8">
        <v>34152244.240000002</v>
      </c>
      <c r="F28" s="8">
        <v>-2979488.5399999991</v>
      </c>
      <c r="G28" s="9">
        <v>-8.7241368943782149E-2</v>
      </c>
    </row>
    <row r="29" spans="2:7" x14ac:dyDescent="0.3">
      <c r="B29" s="7" t="s">
        <v>77</v>
      </c>
      <c r="C29" s="8">
        <v>11527649.91</v>
      </c>
      <c r="D29" s="8">
        <v>31921130.43</v>
      </c>
      <c r="E29" s="8">
        <v>87780946.540000007</v>
      </c>
      <c r="F29" s="8">
        <v>-10235186.649999991</v>
      </c>
      <c r="G29" s="9">
        <v>-0.11659918300534641</v>
      </c>
    </row>
    <row r="30" spans="2:7" x14ac:dyDescent="0.3">
      <c r="B30" s="17" t="s">
        <v>70</v>
      </c>
      <c r="C30" s="24">
        <v>87478258.349999994</v>
      </c>
      <c r="D30" s="24">
        <v>196690953.08000001</v>
      </c>
      <c r="E30" s="18">
        <v>598877095.26999998</v>
      </c>
      <c r="F30" s="18">
        <v>-54944473.939999938</v>
      </c>
      <c r="G30" s="19">
        <v>-9.1745826270461336E-2</v>
      </c>
    </row>
  </sheetData>
  <mergeCells count="1">
    <mergeCell ref="B1:G1"/>
  </mergeCells>
  <conditionalFormatting pivot="1" sqref="G7:G29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{CAC68ECE-5F72-487C-B1E2-A7E44DECF31D}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C7:E29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&amp;L&amp;"Times New Roman,Bold"&amp;15AtliQ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AC68ECE-5F72-487C-B1E2-A7E44DECF31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A3FE14-7446-46AD-AF02-E04DF1EC6A1B}">
  <dimension ref="B1:F18"/>
  <sheetViews>
    <sheetView showGridLines="0" zoomScale="87" zoomScaleNormal="100" zoomScalePageLayoutView="86" workbookViewId="0">
      <selection activeCell="B1" sqref="B1:E1"/>
    </sheetView>
  </sheetViews>
  <sheetFormatPr defaultRowHeight="14.4" x14ac:dyDescent="0.3"/>
  <cols>
    <col min="2" max="2" width="17.33203125" bestFit="1" customWidth="1"/>
    <col min="3" max="3" width="5.5546875" bestFit="1" customWidth="1"/>
    <col min="4" max="4" width="6.44140625" bestFit="1" customWidth="1"/>
    <col min="5" max="5" width="10" customWidth="1"/>
    <col min="6" max="8" width="11.6640625" bestFit="1" customWidth="1"/>
  </cols>
  <sheetData>
    <row r="1" spans="2:6" x14ac:dyDescent="0.3">
      <c r="B1" s="70" t="s">
        <v>139</v>
      </c>
      <c r="C1" s="70"/>
      <c r="D1" s="70"/>
      <c r="E1" s="70"/>
    </row>
    <row r="2" spans="2:6" x14ac:dyDescent="0.3">
      <c r="B2" s="3" t="s">
        <v>78</v>
      </c>
      <c r="C2" s="1"/>
    </row>
    <row r="3" spans="2:6" x14ac:dyDescent="0.3">
      <c r="B3" s="16" t="s">
        <v>71</v>
      </c>
      <c r="C3" s="66" t="s" vm="1">
        <v>72</v>
      </c>
      <c r="D3" s="15"/>
      <c r="E3" s="15"/>
      <c r="F3" s="15"/>
    </row>
    <row r="4" spans="2:6" x14ac:dyDescent="0.3">
      <c r="B4" s="16" t="s">
        <v>74</v>
      </c>
      <c r="C4" s="66" t="s" vm="3">
        <v>72</v>
      </c>
      <c r="D4" s="15"/>
      <c r="E4" s="15"/>
      <c r="F4" s="15"/>
    </row>
    <row r="5" spans="2:6" x14ac:dyDescent="0.3">
      <c r="B5" s="67" t="s">
        <v>137</v>
      </c>
      <c r="C5" s="68" t="s" vm="4">
        <v>72</v>
      </c>
    </row>
    <row r="7" spans="2:6" x14ac:dyDescent="0.3">
      <c r="B7" s="10" t="s">
        <v>138</v>
      </c>
      <c r="C7" s="23" t="s">
        <v>1</v>
      </c>
      <c r="D7" s="23" t="s">
        <v>2</v>
      </c>
      <c r="E7" s="23" t="s">
        <v>75</v>
      </c>
    </row>
    <row r="8" spans="2:6" ht="28.2" x14ac:dyDescent="0.3">
      <c r="B8" s="28" t="s">
        <v>107</v>
      </c>
      <c r="C8" s="5">
        <v>3017651.26</v>
      </c>
      <c r="D8" s="5">
        <v>19350888.969999999</v>
      </c>
      <c r="E8" s="25">
        <v>6.4125663646103357</v>
      </c>
    </row>
    <row r="9" spans="2:6" x14ac:dyDescent="0.3">
      <c r="B9" s="7" t="s">
        <v>113</v>
      </c>
      <c r="C9" s="8">
        <v>780509.95</v>
      </c>
      <c r="D9" s="8">
        <v>4379743.4400000004</v>
      </c>
      <c r="E9" s="26">
        <v>5.6113870681597344</v>
      </c>
    </row>
    <row r="10" spans="2:6" x14ac:dyDescent="0.3">
      <c r="B10" s="7" t="s">
        <v>114</v>
      </c>
      <c r="C10" s="8">
        <v>670943.94999999995</v>
      </c>
      <c r="D10" s="8">
        <v>5159507.3099999996</v>
      </c>
      <c r="E10" s="26">
        <v>7.6899229958031512</v>
      </c>
    </row>
    <row r="11" spans="2:6" x14ac:dyDescent="0.3">
      <c r="B11" s="7" t="s">
        <v>116</v>
      </c>
      <c r="C11" s="8">
        <v>48711.25</v>
      </c>
      <c r="D11" s="8">
        <v>837583.23</v>
      </c>
      <c r="E11" s="26">
        <v>17.194862172496087</v>
      </c>
    </row>
    <row r="12" spans="2:6" x14ac:dyDescent="0.3">
      <c r="B12" s="7" t="s">
        <v>117</v>
      </c>
      <c r="C12" s="8">
        <v>52983.41</v>
      </c>
      <c r="D12" s="8">
        <v>937207.26</v>
      </c>
      <c r="E12" s="26">
        <v>17.688692743634281</v>
      </c>
    </row>
    <row r="13" spans="2:6" x14ac:dyDescent="0.3">
      <c r="B13" s="7" t="s">
        <v>118</v>
      </c>
      <c r="C13" s="8">
        <v>68492.95</v>
      </c>
      <c r="D13" s="8">
        <v>1227566.43</v>
      </c>
      <c r="E13" s="26">
        <v>17.922522390990604</v>
      </c>
    </row>
    <row r="14" spans="2:6" x14ac:dyDescent="0.3">
      <c r="B14" s="7" t="s">
        <v>128</v>
      </c>
      <c r="C14" s="8">
        <v>25111.06</v>
      </c>
      <c r="D14" s="8">
        <v>1437236.73</v>
      </c>
      <c r="E14" s="26">
        <v>57.235207514139184</v>
      </c>
    </row>
    <row r="15" spans="2:6" x14ac:dyDescent="0.3">
      <c r="B15" s="7" t="s">
        <v>129</v>
      </c>
      <c r="C15" s="8">
        <v>647812.53</v>
      </c>
      <c r="D15" s="8">
        <v>3806948.89</v>
      </c>
      <c r="E15" s="26">
        <v>5.8766212657232799</v>
      </c>
    </row>
    <row r="16" spans="2:6" x14ac:dyDescent="0.3">
      <c r="B16" s="7" t="s">
        <v>132</v>
      </c>
      <c r="C16" s="8">
        <v>432975.45</v>
      </c>
      <c r="D16" s="8">
        <v>11211859.029999999</v>
      </c>
      <c r="E16" s="26">
        <v>25.89490704380583</v>
      </c>
    </row>
    <row r="17" spans="2:5" x14ac:dyDescent="0.3">
      <c r="B17" s="7" t="s">
        <v>136</v>
      </c>
      <c r="C17" s="8">
        <v>688701.91</v>
      </c>
      <c r="D17" s="8">
        <v>3640101.9</v>
      </c>
      <c r="E17" s="26">
        <v>5.2854534699925537</v>
      </c>
    </row>
    <row r="18" spans="2:5" x14ac:dyDescent="0.3">
      <c r="B18" s="17" t="s">
        <v>70</v>
      </c>
      <c r="C18" s="18">
        <v>6433893.7199999997</v>
      </c>
      <c r="D18" s="18">
        <v>51988643.189999998</v>
      </c>
      <c r="E18" s="27">
        <v>8.0804323870615633</v>
      </c>
    </row>
  </sheetData>
  <mergeCells count="1">
    <mergeCell ref="B1:E1"/>
  </mergeCells>
  <conditionalFormatting pivot="1" sqref="C8:D17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{38BA4E8B-4D83-4F47-A0FB-4D4A4BAA7F48}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&amp;L&amp;"Times New Roman,Bold"&amp;15AtliQ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8BA4E8B-4D83-4F47-A0FB-4D4A4BAA7F4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F56322-887D-4809-BFB2-BE0D83B363A5}">
  <dimension ref="B1:H10"/>
  <sheetViews>
    <sheetView showGridLines="0" tabSelected="1" zoomScale="87" zoomScaleNormal="100" zoomScalePageLayoutView="86" workbookViewId="0">
      <selection activeCell="G5" sqref="G5"/>
    </sheetView>
  </sheetViews>
  <sheetFormatPr defaultRowHeight="14.4" x14ac:dyDescent="0.3"/>
  <cols>
    <col min="2" max="2" width="11.6640625" bestFit="1" customWidth="1"/>
    <col min="3" max="4" width="7.5546875" bestFit="1" customWidth="1"/>
    <col min="5" max="5" width="7.21875" customWidth="1"/>
    <col min="6" max="8" width="11.6640625" bestFit="1" customWidth="1"/>
  </cols>
  <sheetData>
    <row r="1" spans="2:8" x14ac:dyDescent="0.3">
      <c r="B1" s="63" t="s">
        <v>144</v>
      </c>
      <c r="C1" s="63"/>
      <c r="D1" s="63"/>
      <c r="E1" s="63"/>
    </row>
    <row r="2" spans="2:8" x14ac:dyDescent="0.3">
      <c r="B2" s="3" t="s">
        <v>78</v>
      </c>
      <c r="D2" s="15"/>
      <c r="E2" s="15"/>
      <c r="F2" s="15"/>
    </row>
    <row r="3" spans="2:8" x14ac:dyDescent="0.3">
      <c r="B3" s="16" t="s">
        <v>71</v>
      </c>
      <c r="C3" s="66" t="s" vm="1">
        <v>72</v>
      </c>
      <c r="D3" s="15"/>
      <c r="E3" s="71" t="s">
        <v>148</v>
      </c>
      <c r="F3" s="71"/>
      <c r="G3" s="71"/>
      <c r="H3" s="71"/>
    </row>
    <row r="4" spans="2:8" x14ac:dyDescent="0.3">
      <c r="B4" s="16" t="s">
        <v>137</v>
      </c>
      <c r="C4" s="66" t="s" vm="4">
        <v>72</v>
      </c>
    </row>
    <row r="6" spans="2:8" x14ac:dyDescent="0.3">
      <c r="B6" s="16" t="s">
        <v>143</v>
      </c>
      <c r="C6" s="23" t="s">
        <v>1</v>
      </c>
      <c r="D6" s="23" t="s">
        <v>2</v>
      </c>
      <c r="E6" s="23" t="s">
        <v>75</v>
      </c>
    </row>
    <row r="7" spans="2:8" x14ac:dyDescent="0.3">
      <c r="B7" s="22" t="s">
        <v>140</v>
      </c>
      <c r="C7" s="5">
        <v>51381236.68</v>
      </c>
      <c r="D7" s="5">
        <v>94734636.299999997</v>
      </c>
      <c r="E7" s="25">
        <v>1.8437593647269137</v>
      </c>
    </row>
    <row r="8" spans="2:8" x14ac:dyDescent="0.3">
      <c r="B8" s="7" t="s">
        <v>141</v>
      </c>
      <c r="C8" s="8">
        <v>105240750.19</v>
      </c>
      <c r="D8" s="8">
        <v>338378682.16000003</v>
      </c>
      <c r="E8" s="26">
        <v>3.2152819278568088</v>
      </c>
    </row>
    <row r="9" spans="2:8" x14ac:dyDescent="0.3">
      <c r="B9" s="7" t="s">
        <v>142</v>
      </c>
      <c r="C9" s="8">
        <v>40068966.210000001</v>
      </c>
      <c r="D9" s="8">
        <v>165763776.81</v>
      </c>
      <c r="E9" s="26">
        <v>4.1369616560916009</v>
      </c>
    </row>
    <row r="10" spans="2:8" x14ac:dyDescent="0.3">
      <c r="B10" s="17" t="s">
        <v>70</v>
      </c>
      <c r="C10" s="18">
        <v>196690953.08000001</v>
      </c>
      <c r="D10" s="18">
        <v>598877095.26999998</v>
      </c>
      <c r="E10" s="27">
        <v>3.0447617742053392</v>
      </c>
    </row>
  </sheetData>
  <mergeCells count="1">
    <mergeCell ref="B1:E1"/>
  </mergeCells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{2B89DCD8-F1A5-4751-9C94-92773FC66DEC}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&amp;L&amp;"Times New Roman,Bold"&amp;15AtliQ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B89DCD8-F1A5-4751-9C94-92773FC66DE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D36FEB-324D-417B-AD60-C80B45FC16D9}">
  <dimension ref="B2:F30"/>
  <sheetViews>
    <sheetView showGridLines="0" zoomScale="87" zoomScaleNormal="100" zoomScalePageLayoutView="86" workbookViewId="0">
      <selection activeCell="E18" sqref="E18"/>
    </sheetView>
  </sheetViews>
  <sheetFormatPr defaultRowHeight="14.4" x14ac:dyDescent="0.3"/>
  <cols>
    <col min="2" max="2" width="22.6640625" bestFit="1" customWidth="1"/>
    <col min="3" max="3" width="6.44140625" bestFit="1" customWidth="1"/>
    <col min="4" max="4" width="8.21875" bestFit="1" customWidth="1"/>
    <col min="5" max="5" width="15.88671875" customWidth="1"/>
    <col min="6" max="8" width="11.6640625" bestFit="1" customWidth="1"/>
  </cols>
  <sheetData>
    <row r="2" spans="2:6" x14ac:dyDescent="0.3">
      <c r="B2" s="63" t="s">
        <v>146</v>
      </c>
      <c r="C2" s="63"/>
      <c r="D2" s="14" t="s">
        <v>148</v>
      </c>
    </row>
    <row r="3" spans="2:6" x14ac:dyDescent="0.3">
      <c r="B3" s="3" t="s">
        <v>78</v>
      </c>
      <c r="C3" s="1"/>
    </row>
    <row r="4" spans="2:6" x14ac:dyDescent="0.3">
      <c r="B4" s="20" t="s">
        <v>71</v>
      </c>
      <c r="C4" s="21" t="s" vm="1">
        <v>72</v>
      </c>
      <c r="D4" s="15"/>
      <c r="E4" s="15"/>
      <c r="F4" s="15"/>
    </row>
    <row r="5" spans="2:6" x14ac:dyDescent="0.3">
      <c r="B5" s="20" t="s">
        <v>74</v>
      </c>
      <c r="C5" s="21" t="s" vm="3">
        <v>72</v>
      </c>
      <c r="D5" s="15"/>
      <c r="E5" s="15"/>
      <c r="F5" s="15"/>
    </row>
    <row r="6" spans="2:6" x14ac:dyDescent="0.3">
      <c r="B6" s="20" t="s">
        <v>137</v>
      </c>
      <c r="C6" s="21" t="s" vm="4">
        <v>72</v>
      </c>
    </row>
    <row r="8" spans="2:6" x14ac:dyDescent="0.3">
      <c r="B8" s="4" t="s">
        <v>138</v>
      </c>
      <c r="C8" s="33" t="s">
        <v>145</v>
      </c>
    </row>
    <row r="9" spans="2:6" x14ac:dyDescent="0.3">
      <c r="B9" s="22" t="s">
        <v>109</v>
      </c>
      <c r="C9" s="5">
        <v>3376565</v>
      </c>
    </row>
    <row r="10" spans="2:6" x14ac:dyDescent="0.3">
      <c r="B10" s="7" t="s">
        <v>110</v>
      </c>
      <c r="C10" s="8">
        <v>3975074</v>
      </c>
    </row>
    <row r="11" spans="2:6" x14ac:dyDescent="0.3">
      <c r="B11" s="7" t="s">
        <v>122</v>
      </c>
      <c r="C11" s="8">
        <v>4151008</v>
      </c>
    </row>
    <row r="12" spans="2:6" x14ac:dyDescent="0.3">
      <c r="B12" s="7" t="s">
        <v>123</v>
      </c>
      <c r="C12" s="8">
        <v>3371170</v>
      </c>
    </row>
    <row r="13" spans="2:6" x14ac:dyDescent="0.3">
      <c r="B13" s="7" t="s">
        <v>124</v>
      </c>
      <c r="C13" s="8">
        <v>4126295</v>
      </c>
    </row>
    <row r="14" spans="2:6" x14ac:dyDescent="0.3">
      <c r="B14" s="17" t="s">
        <v>70</v>
      </c>
      <c r="C14" s="18">
        <v>19000112</v>
      </c>
    </row>
    <row r="15" spans="2:6" x14ac:dyDescent="0.3">
      <c r="B15" s="29"/>
      <c r="C15" s="30"/>
    </row>
    <row r="17" spans="2:4" x14ac:dyDescent="0.3">
      <c r="B17" s="63" t="s">
        <v>147</v>
      </c>
      <c r="C17" s="63"/>
      <c r="D17" s="14" t="s">
        <v>148</v>
      </c>
    </row>
    <row r="19" spans="2:4" x14ac:dyDescent="0.3">
      <c r="B19" s="2" t="s">
        <v>78</v>
      </c>
    </row>
    <row r="20" spans="2:4" x14ac:dyDescent="0.3">
      <c r="B20" s="20" t="s">
        <v>71</v>
      </c>
      <c r="C20" s="21" t="s" vm="1">
        <v>72</v>
      </c>
    </row>
    <row r="21" spans="2:4" x14ac:dyDescent="0.3">
      <c r="B21" s="20" t="s">
        <v>74</v>
      </c>
      <c r="C21" s="21" t="s" vm="3">
        <v>72</v>
      </c>
      <c r="D21" s="15"/>
    </row>
    <row r="22" spans="2:4" x14ac:dyDescent="0.3">
      <c r="B22" s="20" t="s">
        <v>137</v>
      </c>
      <c r="C22" s="21" t="s" vm="4">
        <v>72</v>
      </c>
    </row>
    <row r="24" spans="2:4" x14ac:dyDescent="0.3">
      <c r="B24" s="4" t="s">
        <v>138</v>
      </c>
      <c r="C24" s="31" t="s">
        <v>145</v>
      </c>
    </row>
    <row r="25" spans="2:4" x14ac:dyDescent="0.3">
      <c r="B25" s="22" t="s">
        <v>108</v>
      </c>
      <c r="C25" s="34">
        <v>51721</v>
      </c>
    </row>
    <row r="26" spans="2:4" x14ac:dyDescent="0.3">
      <c r="B26" s="7" t="s">
        <v>112</v>
      </c>
      <c r="C26" s="35">
        <v>63059</v>
      </c>
    </row>
    <row r="27" spans="2:4" x14ac:dyDescent="0.3">
      <c r="B27" s="7" t="s">
        <v>114</v>
      </c>
      <c r="C27" s="35">
        <v>15224</v>
      </c>
    </row>
    <row r="28" spans="2:4" x14ac:dyDescent="0.3">
      <c r="B28" s="7" t="s">
        <v>115</v>
      </c>
      <c r="C28" s="35">
        <v>8854</v>
      </c>
    </row>
    <row r="29" spans="2:4" x14ac:dyDescent="0.3">
      <c r="B29" s="7" t="s">
        <v>132</v>
      </c>
      <c r="C29" s="35">
        <v>36029</v>
      </c>
    </row>
    <row r="30" spans="2:4" x14ac:dyDescent="0.3">
      <c r="B30" s="17" t="s">
        <v>70</v>
      </c>
      <c r="C30" s="36">
        <v>174887</v>
      </c>
    </row>
  </sheetData>
  <mergeCells count="2">
    <mergeCell ref="B17:C17"/>
    <mergeCell ref="B2:C2"/>
  </mergeCells>
  <conditionalFormatting pivot="1" sqref="C9:C1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:C2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&amp;L&amp;"Times New Roman,Bold"&amp;15AtliQ Hardware&amp;R&amp;G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D522C5-2312-422E-847F-963D8C61DDE5}">
  <dimension ref="B1:F25"/>
  <sheetViews>
    <sheetView showGridLines="0" topLeftCell="B1" zoomScaleNormal="100" zoomScalePageLayoutView="86" workbookViewId="0">
      <selection activeCell="F6" sqref="F6"/>
    </sheetView>
  </sheetViews>
  <sheetFormatPr defaultRowHeight="14.4" x14ac:dyDescent="0.3"/>
  <cols>
    <col min="2" max="2" width="33.33203125" bestFit="1" customWidth="1"/>
    <col min="3" max="3" width="7.44140625" bestFit="1" customWidth="1"/>
    <col min="4" max="4" width="7.88671875" bestFit="1" customWidth="1"/>
    <col min="5" max="5" width="15.33203125" bestFit="1" customWidth="1"/>
    <col min="6" max="8" width="11.6640625" bestFit="1" customWidth="1"/>
  </cols>
  <sheetData>
    <row r="1" spans="2:6" x14ac:dyDescent="0.3">
      <c r="B1" s="63" t="s">
        <v>149</v>
      </c>
      <c r="C1" s="63"/>
    </row>
    <row r="2" spans="2:6" x14ac:dyDescent="0.3">
      <c r="B2" s="64" t="s">
        <v>148</v>
      </c>
      <c r="C2" s="64"/>
    </row>
    <row r="3" spans="2:6" x14ac:dyDescent="0.3">
      <c r="B3" s="3" t="s">
        <v>78</v>
      </c>
      <c r="C3" s="1"/>
    </row>
    <row r="4" spans="2:6" x14ac:dyDescent="0.3">
      <c r="B4" s="16" t="s">
        <v>71</v>
      </c>
      <c r="C4" s="66" t="s" vm="1">
        <v>72</v>
      </c>
      <c r="D4" s="15"/>
      <c r="E4" s="15"/>
      <c r="F4" s="15"/>
    </row>
    <row r="5" spans="2:6" x14ac:dyDescent="0.3">
      <c r="B5" s="16" t="s">
        <v>74</v>
      </c>
      <c r="C5" s="66" t="s" vm="3">
        <v>72</v>
      </c>
      <c r="D5" s="15"/>
      <c r="E5" s="15"/>
      <c r="F5" s="15"/>
    </row>
    <row r="6" spans="2:6" x14ac:dyDescent="0.3">
      <c r="B6" s="67" t="s">
        <v>137</v>
      </c>
      <c r="C6" s="68" t="s" vm="4">
        <v>72</v>
      </c>
    </row>
    <row r="8" spans="2:6" x14ac:dyDescent="0.3">
      <c r="B8" s="4" t="s">
        <v>138</v>
      </c>
      <c r="C8" s="32" t="s">
        <v>2</v>
      </c>
    </row>
    <row r="9" spans="2:6" x14ac:dyDescent="0.3">
      <c r="B9" s="22" t="s">
        <v>105</v>
      </c>
      <c r="C9" s="5">
        <v>4394981.7300000004</v>
      </c>
    </row>
    <row r="10" spans="2:6" x14ac:dyDescent="0.3">
      <c r="B10" s="7" t="s">
        <v>106</v>
      </c>
      <c r="C10" s="8">
        <v>14207395.529999999</v>
      </c>
    </row>
    <row r="11" spans="2:6" x14ac:dyDescent="0.3">
      <c r="B11" s="7" t="s">
        <v>111</v>
      </c>
      <c r="C11" s="8">
        <v>19524227.91</v>
      </c>
    </row>
    <row r="12" spans="2:6" x14ac:dyDescent="0.3">
      <c r="B12" s="7" t="s">
        <v>112</v>
      </c>
      <c r="C12" s="8">
        <v>11701437.68</v>
      </c>
    </row>
    <row r="13" spans="2:6" x14ac:dyDescent="0.3">
      <c r="B13" s="7" t="s">
        <v>115</v>
      </c>
      <c r="C13" s="8">
        <v>3508874.52</v>
      </c>
    </row>
    <row r="14" spans="2:6" x14ac:dyDescent="0.3">
      <c r="B14" s="7" t="s">
        <v>119</v>
      </c>
      <c r="C14" s="8">
        <v>4210009.2300000004</v>
      </c>
    </row>
    <row r="15" spans="2:6" x14ac:dyDescent="0.3">
      <c r="B15" s="7" t="s">
        <v>120</v>
      </c>
      <c r="C15" s="8">
        <v>4862675.75</v>
      </c>
    </row>
    <row r="16" spans="2:6" x14ac:dyDescent="0.3">
      <c r="B16" s="7" t="s">
        <v>121</v>
      </c>
      <c r="C16" s="8">
        <v>1676224.51</v>
      </c>
    </row>
    <row r="17" spans="2:3" x14ac:dyDescent="0.3">
      <c r="B17" s="7" t="s">
        <v>125</v>
      </c>
      <c r="C17" s="8">
        <v>13657515.859999999</v>
      </c>
    </row>
    <row r="18" spans="2:3" x14ac:dyDescent="0.3">
      <c r="B18" s="7" t="s">
        <v>126</v>
      </c>
      <c r="C18" s="8">
        <v>2846079.8</v>
      </c>
    </row>
    <row r="19" spans="2:3" x14ac:dyDescent="0.3">
      <c r="B19" s="7" t="s">
        <v>127</v>
      </c>
      <c r="C19" s="8">
        <v>2294921.14</v>
      </c>
    </row>
    <row r="20" spans="2:3" x14ac:dyDescent="0.3">
      <c r="B20" s="7" t="s">
        <v>130</v>
      </c>
      <c r="C20" s="8">
        <v>21983053.98</v>
      </c>
    </row>
    <row r="21" spans="2:3" x14ac:dyDescent="0.3">
      <c r="B21" s="7" t="s">
        <v>131</v>
      </c>
      <c r="C21" s="8">
        <v>15411654.33</v>
      </c>
    </row>
    <row r="22" spans="2:3" x14ac:dyDescent="0.3">
      <c r="B22" s="7" t="s">
        <v>133</v>
      </c>
      <c r="C22" s="8">
        <v>20738249.41</v>
      </c>
    </row>
    <row r="23" spans="2:3" x14ac:dyDescent="0.3">
      <c r="B23" s="7" t="s">
        <v>134</v>
      </c>
      <c r="C23" s="8">
        <v>17895529.77</v>
      </c>
    </row>
    <row r="24" spans="2:3" x14ac:dyDescent="0.3">
      <c r="B24" s="7" t="s">
        <v>135</v>
      </c>
      <c r="C24" s="8">
        <v>17248401.5</v>
      </c>
    </row>
    <row r="25" spans="2:3" x14ac:dyDescent="0.3">
      <c r="B25" s="17" t="s">
        <v>70</v>
      </c>
      <c r="C25" s="18">
        <v>176161232.65000001</v>
      </c>
    </row>
  </sheetData>
  <mergeCells count="2">
    <mergeCell ref="B2:C2"/>
    <mergeCell ref="B1:C1"/>
  </mergeCells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9:C2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&amp;L&amp;"Times New Roman,Bold"&amp;15AtliQ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88D3E-A365-4753-AAAC-5202C0CF6FD7}">
  <dimension ref="B1:F14"/>
  <sheetViews>
    <sheetView showGridLines="0" zoomScaleNormal="100" zoomScalePageLayoutView="86" workbookViewId="0">
      <selection activeCell="B2" sqref="B2:C2"/>
    </sheetView>
  </sheetViews>
  <sheetFormatPr defaultRowHeight="14.4" x14ac:dyDescent="0.3"/>
  <cols>
    <col min="2" max="2" width="14.33203125" bestFit="1" customWidth="1"/>
    <col min="3" max="3" width="7.44140625" bestFit="1" customWidth="1"/>
    <col min="4" max="5" width="15.33203125" bestFit="1" customWidth="1"/>
    <col min="6" max="8" width="11.6640625" bestFit="1" customWidth="1"/>
  </cols>
  <sheetData>
    <row r="1" spans="2:6" x14ac:dyDescent="0.3">
      <c r="B1" s="63" t="s">
        <v>181</v>
      </c>
      <c r="C1" s="63"/>
    </row>
    <row r="2" spans="2:6" x14ac:dyDescent="0.3">
      <c r="B2" s="64" t="s">
        <v>148</v>
      </c>
      <c r="C2" s="64"/>
    </row>
    <row r="3" spans="2:6" x14ac:dyDescent="0.3">
      <c r="B3" s="3" t="s">
        <v>78</v>
      </c>
      <c r="C3" s="1"/>
    </row>
    <row r="4" spans="2:6" x14ac:dyDescent="0.3">
      <c r="B4" s="20" t="s">
        <v>71</v>
      </c>
      <c r="C4" s="21" t="s" vm="1">
        <v>72</v>
      </c>
      <c r="D4" s="15"/>
      <c r="E4" s="15"/>
      <c r="F4" s="15"/>
    </row>
    <row r="5" spans="2:6" x14ac:dyDescent="0.3">
      <c r="B5" s="20" t="s">
        <v>74</v>
      </c>
      <c r="C5" s="21" t="s" vm="3">
        <v>72</v>
      </c>
      <c r="D5" s="15"/>
      <c r="E5" s="15"/>
      <c r="F5" s="15"/>
    </row>
    <row r="6" spans="2:6" x14ac:dyDescent="0.3">
      <c r="B6" s="20" t="s">
        <v>137</v>
      </c>
      <c r="C6" s="21" t="s" vm="4">
        <v>72</v>
      </c>
    </row>
    <row r="8" spans="2:6" x14ac:dyDescent="0.3">
      <c r="B8" s="16" t="s">
        <v>138</v>
      </c>
      <c r="C8" s="32" t="s">
        <v>2</v>
      </c>
    </row>
    <row r="9" spans="2:6" x14ac:dyDescent="0.3">
      <c r="B9" s="22" t="s">
        <v>83</v>
      </c>
      <c r="C9" s="5">
        <v>35058881.399999999</v>
      </c>
    </row>
    <row r="10" spans="2:6" x14ac:dyDescent="0.3">
      <c r="B10" s="7" t="s">
        <v>87</v>
      </c>
      <c r="C10" s="8">
        <v>161262512.18000001</v>
      </c>
    </row>
    <row r="11" spans="2:6" x14ac:dyDescent="0.3">
      <c r="B11" s="7" t="s">
        <v>97</v>
      </c>
      <c r="C11" s="8">
        <v>48965337.950000003</v>
      </c>
    </row>
    <row r="12" spans="2:6" x14ac:dyDescent="0.3">
      <c r="B12" s="7" t="s">
        <v>100</v>
      </c>
      <c r="C12" s="8">
        <v>34152244.240000002</v>
      </c>
    </row>
    <row r="13" spans="2:6" x14ac:dyDescent="0.3">
      <c r="B13" s="7" t="s">
        <v>77</v>
      </c>
      <c r="C13" s="8">
        <v>87780946.540000007</v>
      </c>
    </row>
    <row r="14" spans="2:6" x14ac:dyDescent="0.3">
      <c r="B14" s="17" t="s">
        <v>70</v>
      </c>
      <c r="C14" s="18">
        <v>367219922.31</v>
      </c>
    </row>
  </sheetData>
  <mergeCells count="2">
    <mergeCell ref="B1:C1"/>
    <mergeCell ref="B2:C2"/>
  </mergeCells>
  <conditionalFormatting pivot="1" sqref="C9:C13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&amp;L&amp;"Times New Roman,Bold"&amp;15AtliQ Hardware&amp;R&amp;G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0706CF-E8D6-4F85-BFAE-49DCA52356EB}">
  <dimension ref="B2:G26"/>
  <sheetViews>
    <sheetView showGridLines="0" zoomScaleNormal="100" zoomScalePageLayoutView="86" workbookViewId="0">
      <selection activeCell="G19" sqref="G19"/>
    </sheetView>
  </sheetViews>
  <sheetFormatPr defaultRowHeight="14.4" x14ac:dyDescent="0.3"/>
  <cols>
    <col min="2" max="2" width="11.6640625" bestFit="1" customWidth="1"/>
    <col min="3" max="3" width="12.6640625" bestFit="1" customWidth="1"/>
    <col min="4" max="4" width="10" customWidth="1"/>
    <col min="5" max="5" width="7.21875" bestFit="1" customWidth="1"/>
    <col min="6" max="6" width="9.21875" customWidth="1"/>
    <col min="7" max="7" width="6.44140625" bestFit="1" customWidth="1"/>
    <col min="8" max="8" width="15.5546875" customWidth="1"/>
  </cols>
  <sheetData>
    <row r="2" spans="2:7" x14ac:dyDescent="0.3">
      <c r="B2" s="63" t="s">
        <v>156</v>
      </c>
      <c r="C2" s="63"/>
    </row>
    <row r="3" spans="2:7" x14ac:dyDescent="0.3">
      <c r="B3" s="3" t="s">
        <v>78</v>
      </c>
      <c r="C3" s="37"/>
    </row>
    <row r="4" spans="2:7" x14ac:dyDescent="0.3">
      <c r="B4" s="39" t="s">
        <v>73</v>
      </c>
      <c r="C4" t="s" vm="2">
        <v>72</v>
      </c>
      <c r="D4" s="40" t="s">
        <v>148</v>
      </c>
      <c r="E4" s="40"/>
      <c r="F4" s="40"/>
      <c r="G4" s="41"/>
    </row>
    <row r="5" spans="2:7" x14ac:dyDescent="0.3">
      <c r="B5" s="39" t="s">
        <v>71</v>
      </c>
      <c r="C5" t="s" vm="1">
        <v>72</v>
      </c>
      <c r="D5" s="40" t="s">
        <v>157</v>
      </c>
      <c r="E5" s="40"/>
      <c r="F5" s="40"/>
      <c r="G5" s="41"/>
    </row>
    <row r="6" spans="2:7" x14ac:dyDescent="0.3">
      <c r="B6" s="39" t="s">
        <v>74</v>
      </c>
      <c r="C6" t="s" vm="3">
        <v>72</v>
      </c>
    </row>
    <row r="7" spans="2:7" x14ac:dyDescent="0.3">
      <c r="B7" s="39" t="s">
        <v>137</v>
      </c>
      <c r="C7" t="s" vm="4">
        <v>72</v>
      </c>
    </row>
    <row r="9" spans="2:7" x14ac:dyDescent="0.3">
      <c r="C9" s="42" t="s">
        <v>155</v>
      </c>
    </row>
    <row r="10" spans="2:7" x14ac:dyDescent="0.3">
      <c r="B10" s="42" t="s">
        <v>154</v>
      </c>
      <c r="C10" s="14" t="s">
        <v>0</v>
      </c>
      <c r="D10" s="14" t="s">
        <v>1</v>
      </c>
      <c r="E10" s="14" t="s">
        <v>2</v>
      </c>
      <c r="F10" s="38" t="s">
        <v>75</v>
      </c>
    </row>
    <row r="11" spans="2:7" x14ac:dyDescent="0.3">
      <c r="B11" s="43" t="s">
        <v>152</v>
      </c>
      <c r="C11" s="44">
        <v>87478258.349999994</v>
      </c>
      <c r="D11" s="44">
        <v>196690953.08000001</v>
      </c>
      <c r="E11" s="44">
        <v>598877095.26999998</v>
      </c>
      <c r="F11" s="6">
        <f>IFERROR(E11/D11-1,"")</f>
        <v>2.0447617742053392</v>
      </c>
    </row>
    <row r="12" spans="2:7" x14ac:dyDescent="0.3">
      <c r="B12" s="43" t="s">
        <v>150</v>
      </c>
      <c r="C12" s="44">
        <v>51238673.83329998</v>
      </c>
      <c r="D12" s="44">
        <v>123371488.19679998</v>
      </c>
      <c r="E12" s="44">
        <v>380714262.18750048</v>
      </c>
      <c r="F12" s="6">
        <f t="shared" ref="F12:F26" si="0">IFERROR(E12/D12-1,"")</f>
        <v>2.0859177250110816</v>
      </c>
    </row>
    <row r="13" spans="2:7" x14ac:dyDescent="0.3">
      <c r="B13" s="43" t="s">
        <v>153</v>
      </c>
      <c r="C13" s="44">
        <v>36239584.516700014</v>
      </c>
      <c r="D13" s="44">
        <v>73319464.883200034</v>
      </c>
      <c r="E13" s="44">
        <v>218162833.0824995</v>
      </c>
      <c r="F13" s="6">
        <f t="shared" si="0"/>
        <v>1.9755104381904451</v>
      </c>
    </row>
    <row r="14" spans="2:7" x14ac:dyDescent="0.3">
      <c r="B14" s="43" t="s">
        <v>151</v>
      </c>
      <c r="C14" s="45">
        <v>0.41426961624802416</v>
      </c>
      <c r="D14" s="45">
        <v>0.37276480557485958</v>
      </c>
      <c r="E14" s="45">
        <v>0.36428648683607134</v>
      </c>
      <c r="F14" s="6">
        <f t="shared" si="0"/>
        <v>-2.2744418496572938E-2</v>
      </c>
    </row>
    <row r="15" spans="2:7" x14ac:dyDescent="0.3">
      <c r="F15" s="46" t="str">
        <f t="shared" si="0"/>
        <v/>
      </c>
    </row>
    <row r="16" spans="2:7" x14ac:dyDescent="0.3">
      <c r="F16" s="46" t="str">
        <f t="shared" si="0"/>
        <v/>
      </c>
    </row>
    <row r="17" spans="6:6" x14ac:dyDescent="0.3">
      <c r="F17" s="46" t="str">
        <f t="shared" si="0"/>
        <v/>
      </c>
    </row>
    <row r="18" spans="6:6" x14ac:dyDescent="0.3">
      <c r="F18" s="46" t="str">
        <f t="shared" si="0"/>
        <v/>
      </c>
    </row>
    <row r="19" spans="6:6" x14ac:dyDescent="0.3">
      <c r="F19" s="46" t="str">
        <f t="shared" si="0"/>
        <v/>
      </c>
    </row>
    <row r="20" spans="6:6" x14ac:dyDescent="0.3">
      <c r="F20" s="46" t="str">
        <f t="shared" si="0"/>
        <v/>
      </c>
    </row>
    <row r="21" spans="6:6" x14ac:dyDescent="0.3">
      <c r="F21" s="46" t="str">
        <f t="shared" si="0"/>
        <v/>
      </c>
    </row>
    <row r="22" spans="6:6" x14ac:dyDescent="0.3">
      <c r="F22" s="46" t="str">
        <f t="shared" si="0"/>
        <v/>
      </c>
    </row>
    <row r="23" spans="6:6" x14ac:dyDescent="0.3">
      <c r="F23" s="46" t="str">
        <f t="shared" si="0"/>
        <v/>
      </c>
    </row>
    <row r="24" spans="6:6" x14ac:dyDescent="0.3">
      <c r="F24" s="46" t="str">
        <f t="shared" si="0"/>
        <v/>
      </c>
    </row>
    <row r="25" spans="6:6" x14ac:dyDescent="0.3">
      <c r="F25" s="46" t="str">
        <f t="shared" si="0"/>
        <v/>
      </c>
    </row>
    <row r="26" spans="6:6" x14ac:dyDescent="0.3">
      <c r="F26" s="46" t="str">
        <f t="shared" si="0"/>
        <v/>
      </c>
    </row>
  </sheetData>
  <mergeCells count="1">
    <mergeCell ref="B2:C2"/>
  </mergeCells>
  <conditionalFormatting pivot="1" sqref="C11:E11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2:E12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3:E13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4:E14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F11:F1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{8D878B47-2B3C-4F73-8EBF-F04352822959}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&amp;L&amp;"Times New Roman,Bold"&amp;15AtliQ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D878B47-2B3C-4F73-8EBF-F0435282295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F11:F14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7DB109-2041-4B5B-ADC1-5035956AF517}">
  <dimension ref="A2:O56"/>
  <sheetViews>
    <sheetView showGridLines="0" topLeftCell="A5" zoomScaleNormal="100" zoomScalePageLayoutView="86" workbookViewId="0">
      <selection activeCell="F75" sqref="F75"/>
    </sheetView>
  </sheetViews>
  <sheetFormatPr defaultRowHeight="13.8" x14ac:dyDescent="0.3"/>
  <cols>
    <col min="1" max="1" width="11.109375" style="47" customWidth="1"/>
    <col min="2" max="2" width="9.88671875" style="47" bestFit="1" customWidth="1"/>
    <col min="3" max="3" width="7" style="47" customWidth="1"/>
    <col min="4" max="4" width="7.5546875" style="47" customWidth="1"/>
    <col min="5" max="5" width="7.21875" style="47" customWidth="1"/>
    <col min="6" max="6" width="6.88671875" style="47" customWidth="1"/>
    <col min="7" max="7" width="7" style="47" bestFit="1" customWidth="1"/>
    <col min="8" max="8" width="9" style="47" customWidth="1"/>
    <col min="9" max="9" width="8.21875" style="47" customWidth="1"/>
    <col min="10" max="10" width="8.6640625" style="47" customWidth="1"/>
    <col min="11" max="11" width="7.6640625" style="47" customWidth="1"/>
    <col min="12" max="12" width="7.5546875" style="47" customWidth="1"/>
    <col min="13" max="13" width="7.88671875" style="47" customWidth="1"/>
    <col min="14" max="14" width="9.6640625" style="47" customWidth="1"/>
    <col min="15" max="15" width="8.88671875" style="47" customWidth="1"/>
    <col min="16" max="16384" width="8.88671875" style="47"/>
  </cols>
  <sheetData>
    <row r="2" spans="1:15" x14ac:dyDescent="0.3">
      <c r="A2" s="65" t="s">
        <v>175</v>
      </c>
      <c r="B2" s="65"/>
      <c r="C2" s="65"/>
      <c r="D2" s="65"/>
      <c r="E2" s="65"/>
      <c r="F2" s="65"/>
      <c r="G2" s="65"/>
      <c r="H2" s="65"/>
      <c r="I2" s="65"/>
      <c r="J2" s="65"/>
      <c r="K2" s="65"/>
      <c r="L2" s="65"/>
      <c r="M2" s="65"/>
      <c r="N2" s="65"/>
    </row>
    <row r="3" spans="1:15" x14ac:dyDescent="0.3">
      <c r="A3" s="56" t="s">
        <v>78</v>
      </c>
      <c r="B3" s="57"/>
      <c r="G3" s="49" t="s">
        <v>148</v>
      </c>
    </row>
    <row r="4" spans="1:15" x14ac:dyDescent="0.3">
      <c r="A4" s="48" t="s">
        <v>73</v>
      </c>
      <c r="B4" s="54" t="s" vm="2">
        <v>72</v>
      </c>
      <c r="F4" s="49" t="s">
        <v>180</v>
      </c>
    </row>
    <row r="5" spans="1:15" x14ac:dyDescent="0.3">
      <c r="A5" s="48" t="s">
        <v>71</v>
      </c>
      <c r="B5" s="54" t="s" vm="1">
        <v>72</v>
      </c>
      <c r="C5" s="58"/>
      <c r="D5" s="58"/>
      <c r="E5" s="58"/>
      <c r="F5" s="59"/>
    </row>
    <row r="6" spans="1:15" x14ac:dyDescent="0.3">
      <c r="A6" s="48" t="s">
        <v>74</v>
      </c>
      <c r="B6" s="54" t="s" vm="3">
        <v>72</v>
      </c>
      <c r="C6" s="58"/>
      <c r="D6" s="58"/>
      <c r="E6" s="58"/>
      <c r="F6" s="59"/>
    </row>
    <row r="7" spans="1:15" x14ac:dyDescent="0.3">
      <c r="A7" s="48" t="s">
        <v>137</v>
      </c>
      <c r="B7" s="54" t="s" vm="4">
        <v>72</v>
      </c>
    </row>
    <row r="8" spans="1:15" x14ac:dyDescent="0.3">
      <c r="A8" s="48" t="s">
        <v>158</v>
      </c>
      <c r="B8" s="54" t="s" vm="5">
        <v>0</v>
      </c>
    </row>
    <row r="10" spans="1:15" x14ac:dyDescent="0.3">
      <c r="A10" s="54"/>
      <c r="B10" s="50" t="s">
        <v>176</v>
      </c>
      <c r="C10" s="54"/>
      <c r="D10" s="54"/>
      <c r="E10" s="54"/>
      <c r="F10" s="54"/>
      <c r="G10" s="54"/>
      <c r="H10" s="54"/>
      <c r="I10" s="54"/>
      <c r="J10" s="54"/>
      <c r="K10" s="54"/>
      <c r="L10" s="54"/>
      <c r="M10" s="54"/>
      <c r="N10" s="54"/>
      <c r="O10" s="54"/>
    </row>
    <row r="11" spans="1:15" x14ac:dyDescent="0.3">
      <c r="A11" s="54"/>
      <c r="B11" s="49" t="s">
        <v>171</v>
      </c>
      <c r="C11" s="49"/>
      <c r="D11" s="49"/>
      <c r="E11" s="49" t="s">
        <v>172</v>
      </c>
      <c r="F11" s="49"/>
      <c r="G11" s="49"/>
      <c r="H11" s="49" t="s">
        <v>173</v>
      </c>
      <c r="I11" s="49"/>
      <c r="J11" s="49"/>
      <c r="K11" s="49" t="s">
        <v>174</v>
      </c>
      <c r="L11" s="49"/>
      <c r="M11" s="49"/>
      <c r="N11" s="49" t="s">
        <v>70</v>
      </c>
      <c r="O11" s="54"/>
    </row>
    <row r="12" spans="1:15" x14ac:dyDescent="0.3">
      <c r="A12" s="50" t="s">
        <v>154</v>
      </c>
      <c r="B12" s="55" t="s">
        <v>159</v>
      </c>
      <c r="C12" s="55" t="s">
        <v>160</v>
      </c>
      <c r="D12" s="55" t="s">
        <v>161</v>
      </c>
      <c r="E12" s="55" t="s">
        <v>162</v>
      </c>
      <c r="F12" s="55" t="s">
        <v>163</v>
      </c>
      <c r="G12" s="55" t="s">
        <v>164</v>
      </c>
      <c r="H12" s="55" t="s">
        <v>165</v>
      </c>
      <c r="I12" s="55" t="s">
        <v>166</v>
      </c>
      <c r="J12" s="55" t="s">
        <v>167</v>
      </c>
      <c r="K12" s="55" t="s">
        <v>168</v>
      </c>
      <c r="L12" s="55" t="s">
        <v>169</v>
      </c>
      <c r="M12" s="55" t="s">
        <v>170</v>
      </c>
      <c r="N12" s="49"/>
      <c r="O12" s="54"/>
    </row>
    <row r="13" spans="1:15" x14ac:dyDescent="0.3">
      <c r="A13" s="51" t="s">
        <v>152</v>
      </c>
      <c r="B13" s="52">
        <v>6462654.7000000002</v>
      </c>
      <c r="C13" s="52">
        <v>8038536.1100000003</v>
      </c>
      <c r="D13" s="52">
        <v>10735791.5</v>
      </c>
      <c r="E13" s="52">
        <v>11436776.859999999</v>
      </c>
      <c r="F13" s="52">
        <v>6521144.4299999997</v>
      </c>
      <c r="G13" s="52">
        <v>6080697.3300000001</v>
      </c>
      <c r="H13" s="52">
        <v>6412201.4000000004</v>
      </c>
      <c r="I13" s="52">
        <v>6321720.7000000002</v>
      </c>
      <c r="J13" s="52">
        <v>6489651.3499999996</v>
      </c>
      <c r="K13" s="52">
        <v>6184359.6699999999</v>
      </c>
      <c r="L13" s="52">
        <v>6483682.7400000002</v>
      </c>
      <c r="M13" s="52">
        <v>6311041.5599999996</v>
      </c>
      <c r="N13" s="52">
        <v>87478258.349999994</v>
      </c>
      <c r="O13" s="54"/>
    </row>
    <row r="14" spans="1:15" x14ac:dyDescent="0.3">
      <c r="A14" s="51" t="s">
        <v>150</v>
      </c>
      <c r="B14" s="52">
        <v>3821557.4640000053</v>
      </c>
      <c r="C14" s="52">
        <v>4664442.4928999906</v>
      </c>
      <c r="D14" s="52">
        <v>6281190.3094999958</v>
      </c>
      <c r="E14" s="52">
        <v>6703466.5721000051</v>
      </c>
      <c r="F14" s="52">
        <v>3855892.6254999992</v>
      </c>
      <c r="G14" s="52">
        <v>3530328.9526999989</v>
      </c>
      <c r="H14" s="52">
        <v>3754043.7395999972</v>
      </c>
      <c r="I14" s="52">
        <v>3705249.2085000016</v>
      </c>
      <c r="J14" s="52">
        <v>3842514.6996999932</v>
      </c>
      <c r="K14" s="52">
        <v>3587061.2112000054</v>
      </c>
      <c r="L14" s="52">
        <v>3794151.3340000017</v>
      </c>
      <c r="M14" s="52">
        <v>3698775.2235999992</v>
      </c>
      <c r="N14" s="52">
        <v>51238673.833299987</v>
      </c>
      <c r="O14" s="54"/>
    </row>
    <row r="15" spans="1:15" x14ac:dyDescent="0.3">
      <c r="A15" s="51" t="s">
        <v>153</v>
      </c>
      <c r="B15" s="52">
        <v>2641097.2359999949</v>
      </c>
      <c r="C15" s="52">
        <v>3374093.6171000097</v>
      </c>
      <c r="D15" s="52">
        <v>4454601.1905000042</v>
      </c>
      <c r="E15" s="52">
        <v>4733310.2878999943</v>
      </c>
      <c r="F15" s="52">
        <v>2665251.8045000006</v>
      </c>
      <c r="G15" s="52">
        <v>2550368.3773000012</v>
      </c>
      <c r="H15" s="52">
        <v>2658157.6604000032</v>
      </c>
      <c r="I15" s="52">
        <v>2616471.4914999986</v>
      </c>
      <c r="J15" s="52">
        <v>2647136.6503000064</v>
      </c>
      <c r="K15" s="52">
        <v>2597298.4587999946</v>
      </c>
      <c r="L15" s="52">
        <v>2689531.4059999986</v>
      </c>
      <c r="M15" s="52">
        <v>2612266.3364000004</v>
      </c>
      <c r="N15" s="52">
        <v>36239584.516700007</v>
      </c>
      <c r="O15" s="54"/>
    </row>
    <row r="16" spans="1:15" x14ac:dyDescent="0.3">
      <c r="A16" s="51" t="s">
        <v>151</v>
      </c>
      <c r="B16" s="53">
        <v>0.40867064056509084</v>
      </c>
      <c r="C16" s="53">
        <v>0.41973980970274072</v>
      </c>
      <c r="D16" s="53">
        <v>0.41492992766299569</v>
      </c>
      <c r="E16" s="53">
        <v>0.41386750356690921</v>
      </c>
      <c r="F16" s="53">
        <v>0.40870921248710951</v>
      </c>
      <c r="G16" s="53">
        <v>0.41942037876435484</v>
      </c>
      <c r="H16" s="53">
        <v>0.41454681389140446</v>
      </c>
      <c r="I16" s="53">
        <v>0.41388596802449662</v>
      </c>
      <c r="J16" s="53">
        <v>0.40790121187327061</v>
      </c>
      <c r="K16" s="53">
        <v>0.41997855839454995</v>
      </c>
      <c r="L16" s="53">
        <v>0.41481539332691014</v>
      </c>
      <c r="M16" s="53">
        <v>0.41392000220008068</v>
      </c>
      <c r="N16" s="53">
        <v>0.41426961624802411</v>
      </c>
      <c r="O16" s="54"/>
    </row>
    <row r="17" spans="1:14" x14ac:dyDescent="0.3">
      <c r="E17" s="60"/>
    </row>
    <row r="18" spans="1:14" x14ac:dyDescent="0.3">
      <c r="E18" s="60"/>
    </row>
    <row r="19" spans="1:14" x14ac:dyDescent="0.3">
      <c r="E19" s="60"/>
    </row>
    <row r="20" spans="1:14" x14ac:dyDescent="0.3">
      <c r="E20" s="60"/>
    </row>
    <row r="21" spans="1:14" x14ac:dyDescent="0.3">
      <c r="E21" s="60"/>
    </row>
    <row r="22" spans="1:14" x14ac:dyDescent="0.3">
      <c r="A22" s="48" t="s">
        <v>73</v>
      </c>
      <c r="B22" s="54" t="s" vm="2">
        <v>72</v>
      </c>
    </row>
    <row r="23" spans="1:14" x14ac:dyDescent="0.3">
      <c r="A23" s="48" t="s">
        <v>71</v>
      </c>
      <c r="B23" s="54" t="s" vm="1">
        <v>72</v>
      </c>
      <c r="C23" s="58"/>
      <c r="D23" s="58"/>
      <c r="E23" s="58"/>
      <c r="F23" s="59"/>
    </row>
    <row r="24" spans="1:14" x14ac:dyDescent="0.3">
      <c r="A24" s="48" t="s">
        <v>74</v>
      </c>
      <c r="B24" s="54" t="s" vm="3">
        <v>72</v>
      </c>
      <c r="C24" s="58"/>
      <c r="D24" s="58"/>
      <c r="E24" s="58"/>
      <c r="F24" s="59"/>
    </row>
    <row r="25" spans="1:14" x14ac:dyDescent="0.3">
      <c r="A25" s="48" t="s">
        <v>137</v>
      </c>
      <c r="B25" s="54" t="s" vm="4">
        <v>72</v>
      </c>
    </row>
    <row r="26" spans="1:14" x14ac:dyDescent="0.3">
      <c r="A26" s="48" t="s">
        <v>158</v>
      </c>
      <c r="B26" s="54" t="s" vm="6">
        <v>1</v>
      </c>
    </row>
    <row r="28" spans="1:14" x14ac:dyDescent="0.3">
      <c r="A28" s="54"/>
      <c r="B28" s="50" t="s">
        <v>176</v>
      </c>
      <c r="C28" s="54"/>
      <c r="D28" s="54"/>
      <c r="E28" s="54"/>
      <c r="F28" s="54"/>
      <c r="G28" s="54"/>
      <c r="H28" s="54"/>
      <c r="I28" s="54"/>
      <c r="J28" s="54"/>
      <c r="K28" s="54"/>
      <c r="L28" s="54"/>
      <c r="M28" s="54"/>
      <c r="N28" s="54"/>
    </row>
    <row r="29" spans="1:14" x14ac:dyDescent="0.3">
      <c r="A29" s="54"/>
      <c r="B29" s="49" t="s">
        <v>171</v>
      </c>
      <c r="C29" s="49"/>
      <c r="D29" s="49"/>
      <c r="E29" s="49" t="s">
        <v>172</v>
      </c>
      <c r="F29" s="49"/>
      <c r="G29" s="49"/>
      <c r="H29" s="49" t="s">
        <v>173</v>
      </c>
      <c r="I29" s="49"/>
      <c r="J29" s="49"/>
      <c r="K29" s="49" t="s">
        <v>174</v>
      </c>
      <c r="L29" s="49"/>
      <c r="M29" s="49"/>
      <c r="N29" s="49" t="s">
        <v>70</v>
      </c>
    </row>
    <row r="30" spans="1:14" x14ac:dyDescent="0.3">
      <c r="A30" s="50" t="s">
        <v>154</v>
      </c>
      <c r="B30" s="55" t="s">
        <v>159</v>
      </c>
      <c r="C30" s="55" t="s">
        <v>160</v>
      </c>
      <c r="D30" s="55" t="s">
        <v>161</v>
      </c>
      <c r="E30" s="55" t="s">
        <v>162</v>
      </c>
      <c r="F30" s="55" t="s">
        <v>163</v>
      </c>
      <c r="G30" s="55" t="s">
        <v>164</v>
      </c>
      <c r="H30" s="55" t="s">
        <v>165</v>
      </c>
      <c r="I30" s="55" t="s">
        <v>166</v>
      </c>
      <c r="J30" s="55" t="s">
        <v>167</v>
      </c>
      <c r="K30" s="55" t="s">
        <v>168</v>
      </c>
      <c r="L30" s="55" t="s">
        <v>169</v>
      </c>
      <c r="M30" s="55" t="s">
        <v>170</v>
      </c>
      <c r="N30" s="49"/>
    </row>
    <row r="31" spans="1:14" x14ac:dyDescent="0.3">
      <c r="A31" s="51" t="s">
        <v>152</v>
      </c>
      <c r="B31" s="52">
        <v>17101844.789999999</v>
      </c>
      <c r="C31" s="52">
        <v>20625353.16</v>
      </c>
      <c r="D31" s="52">
        <v>28693062.809999999</v>
      </c>
      <c r="E31" s="52">
        <v>29901819.449999999</v>
      </c>
      <c r="F31" s="52">
        <v>17134491.73</v>
      </c>
      <c r="G31" s="52">
        <v>15932938.42</v>
      </c>
      <c r="H31" s="52">
        <v>2111380.75</v>
      </c>
      <c r="I31" s="52">
        <v>7758449.8700000001</v>
      </c>
      <c r="J31" s="52">
        <v>9932571.8499999996</v>
      </c>
      <c r="K31" s="52">
        <v>14882796.6</v>
      </c>
      <c r="L31" s="52">
        <v>16079640.75</v>
      </c>
      <c r="M31" s="52">
        <v>16536602.9</v>
      </c>
      <c r="N31" s="52">
        <v>196690953.08000001</v>
      </c>
    </row>
    <row r="32" spans="1:14" x14ac:dyDescent="0.3">
      <c r="A32" s="51" t="s">
        <v>150</v>
      </c>
      <c r="B32" s="52">
        <v>10642927.749500008</v>
      </c>
      <c r="C32" s="52">
        <v>12833528.90530004</v>
      </c>
      <c r="D32" s="52">
        <v>18066375.183499962</v>
      </c>
      <c r="E32" s="52">
        <v>18894707.737599999</v>
      </c>
      <c r="F32" s="52">
        <v>10666133.077600006</v>
      </c>
      <c r="G32" s="52">
        <v>9920239.5835000202</v>
      </c>
      <c r="H32" s="52">
        <v>1336896.5530999997</v>
      </c>
      <c r="I32" s="52">
        <v>4831348.9012000011</v>
      </c>
      <c r="J32" s="52">
        <v>6209275.3569000149</v>
      </c>
      <c r="K32" s="52">
        <v>9336005.6909999587</v>
      </c>
      <c r="L32" s="52">
        <v>10181585.144699998</v>
      </c>
      <c r="M32" s="52">
        <v>10452464.312899975</v>
      </c>
      <c r="N32" s="52">
        <v>123371488.19679998</v>
      </c>
    </row>
    <row r="33" spans="1:14" x14ac:dyDescent="0.3">
      <c r="A33" s="51" t="s">
        <v>153</v>
      </c>
      <c r="B33" s="52">
        <v>6458917.0404999908</v>
      </c>
      <c r="C33" s="52">
        <v>7791824.2546999604</v>
      </c>
      <c r="D33" s="52">
        <v>10626687.626500037</v>
      </c>
      <c r="E33" s="52">
        <v>11007111.712400001</v>
      </c>
      <c r="F33" s="52">
        <v>6468358.6523999944</v>
      </c>
      <c r="G33" s="52">
        <v>6012698.8364999797</v>
      </c>
      <c r="H33" s="52">
        <v>774484.19690000033</v>
      </c>
      <c r="I33" s="52">
        <v>2927100.968799999</v>
      </c>
      <c r="J33" s="52">
        <v>3723296.4930999847</v>
      </c>
      <c r="K33" s="52">
        <v>5546790.909000041</v>
      </c>
      <c r="L33" s="52">
        <v>5898055.6053000018</v>
      </c>
      <c r="M33" s="52">
        <v>6084138.5871000253</v>
      </c>
      <c r="N33" s="52">
        <v>73319464.883200034</v>
      </c>
    </row>
    <row r="34" spans="1:14" x14ac:dyDescent="0.3">
      <c r="A34" s="51" t="s">
        <v>151</v>
      </c>
      <c r="B34" s="53">
        <v>0.37767370244622545</v>
      </c>
      <c r="C34" s="53">
        <v>0.37777894973508225</v>
      </c>
      <c r="D34" s="53">
        <v>0.37035738209155084</v>
      </c>
      <c r="E34" s="53">
        <v>0.36810842667301308</v>
      </c>
      <c r="F34" s="53">
        <v>0.3775051372591835</v>
      </c>
      <c r="G34" s="53">
        <v>0.37737538914683005</v>
      </c>
      <c r="H34" s="53">
        <v>0.36681408452738823</v>
      </c>
      <c r="I34" s="53">
        <v>0.37727909799589887</v>
      </c>
      <c r="J34" s="53">
        <v>0.37485724234655143</v>
      </c>
      <c r="K34" s="53">
        <v>0.37269816003532841</v>
      </c>
      <c r="L34" s="53">
        <v>0.36680269770952451</v>
      </c>
      <c r="M34" s="53">
        <v>0.36791949494657245</v>
      </c>
      <c r="N34" s="53">
        <v>0.37276480557485958</v>
      </c>
    </row>
    <row r="40" spans="1:14" x14ac:dyDescent="0.3">
      <c r="A40" s="48" t="s">
        <v>73</v>
      </c>
      <c r="B40" s="54" t="s" vm="2">
        <v>72</v>
      </c>
    </row>
    <row r="41" spans="1:14" x14ac:dyDescent="0.3">
      <c r="A41" s="48" t="s">
        <v>71</v>
      </c>
      <c r="B41" s="54" t="s" vm="1">
        <v>72</v>
      </c>
      <c r="C41" s="58"/>
      <c r="D41" s="58"/>
      <c r="E41" s="58"/>
      <c r="F41" s="59"/>
    </row>
    <row r="42" spans="1:14" x14ac:dyDescent="0.3">
      <c r="A42" s="48" t="s">
        <v>74</v>
      </c>
      <c r="B42" s="54" t="s" vm="3">
        <v>72</v>
      </c>
      <c r="C42" s="58"/>
      <c r="D42" s="58"/>
      <c r="E42" s="58"/>
      <c r="F42" s="59"/>
    </row>
    <row r="43" spans="1:14" x14ac:dyDescent="0.3">
      <c r="A43" s="48" t="s">
        <v>137</v>
      </c>
      <c r="B43" s="54" t="s" vm="4">
        <v>72</v>
      </c>
    </row>
    <row r="44" spans="1:14" x14ac:dyDescent="0.3">
      <c r="A44" s="48" t="s">
        <v>158</v>
      </c>
      <c r="B44" s="54" t="s" vm="7">
        <v>2</v>
      </c>
    </row>
    <row r="46" spans="1:14" x14ac:dyDescent="0.3">
      <c r="A46" s="54"/>
      <c r="B46" s="50" t="s">
        <v>176</v>
      </c>
      <c r="C46" s="54"/>
      <c r="D46" s="54"/>
      <c r="E46" s="54"/>
      <c r="F46" s="54"/>
      <c r="G46" s="54"/>
      <c r="H46" s="54"/>
      <c r="I46" s="54"/>
      <c r="J46" s="54"/>
      <c r="K46" s="54"/>
      <c r="L46" s="54"/>
      <c r="M46" s="54"/>
      <c r="N46" s="54"/>
    </row>
    <row r="47" spans="1:14" x14ac:dyDescent="0.3">
      <c r="A47" s="54"/>
      <c r="B47" s="49" t="s">
        <v>171</v>
      </c>
      <c r="C47" s="49"/>
      <c r="D47" s="49"/>
      <c r="E47" s="49" t="s">
        <v>172</v>
      </c>
      <c r="F47" s="49"/>
      <c r="G47" s="49"/>
      <c r="H47" s="49" t="s">
        <v>173</v>
      </c>
      <c r="I47" s="49"/>
      <c r="J47" s="49"/>
      <c r="K47" s="49" t="s">
        <v>174</v>
      </c>
      <c r="L47" s="49"/>
      <c r="M47" s="49"/>
      <c r="N47" s="49" t="s">
        <v>70</v>
      </c>
    </row>
    <row r="48" spans="1:14" x14ac:dyDescent="0.3">
      <c r="A48" s="50" t="s">
        <v>154</v>
      </c>
      <c r="B48" s="55" t="s">
        <v>159</v>
      </c>
      <c r="C48" s="55" t="s">
        <v>160</v>
      </c>
      <c r="D48" s="55" t="s">
        <v>161</v>
      </c>
      <c r="E48" s="55" t="s">
        <v>162</v>
      </c>
      <c r="F48" s="55" t="s">
        <v>163</v>
      </c>
      <c r="G48" s="55" t="s">
        <v>164</v>
      </c>
      <c r="H48" s="55" t="s">
        <v>165</v>
      </c>
      <c r="I48" s="55" t="s">
        <v>166</v>
      </c>
      <c r="J48" s="55" t="s">
        <v>167</v>
      </c>
      <c r="K48" s="55" t="s">
        <v>168</v>
      </c>
      <c r="L48" s="55" t="s">
        <v>169</v>
      </c>
      <c r="M48" s="55" t="s">
        <v>170</v>
      </c>
      <c r="N48" s="49"/>
    </row>
    <row r="49" spans="1:14" x14ac:dyDescent="0.3">
      <c r="A49" s="51" t="s">
        <v>152</v>
      </c>
      <c r="B49" s="52">
        <v>44817070.079999998</v>
      </c>
      <c r="C49" s="52">
        <v>54591631.43</v>
      </c>
      <c r="D49" s="52">
        <v>74342414.200000003</v>
      </c>
      <c r="E49" s="52">
        <v>78058681.439999998</v>
      </c>
      <c r="F49" s="52">
        <v>44788916.310000002</v>
      </c>
      <c r="G49" s="52">
        <v>41823079.060000002</v>
      </c>
      <c r="H49" s="52">
        <v>43950347.270000003</v>
      </c>
      <c r="I49" s="52">
        <v>43541437.909999996</v>
      </c>
      <c r="J49" s="52">
        <v>44400215.920000002</v>
      </c>
      <c r="K49" s="52">
        <v>41468863.57</v>
      </c>
      <c r="L49" s="52">
        <v>44047274.549999997</v>
      </c>
      <c r="M49" s="52">
        <v>43047163.530000001</v>
      </c>
      <c r="N49" s="52">
        <v>598877095.26999998</v>
      </c>
    </row>
    <row r="50" spans="1:14" x14ac:dyDescent="0.3">
      <c r="A50" s="51" t="s">
        <v>150</v>
      </c>
      <c r="B50" s="52">
        <v>28389759.972799942</v>
      </c>
      <c r="C50" s="52">
        <v>34653627.853799962</v>
      </c>
      <c r="D50" s="52">
        <v>47364021.602899969</v>
      </c>
      <c r="E50" s="52">
        <v>49757549.060299978</v>
      </c>
      <c r="F50" s="52">
        <v>28360377.980600066</v>
      </c>
      <c r="G50" s="52">
        <v>26543564.92499999</v>
      </c>
      <c r="H50" s="52">
        <v>27966289.114600029</v>
      </c>
      <c r="I50" s="52">
        <v>27722116.393400081</v>
      </c>
      <c r="J50" s="52">
        <v>28134310.449800026</v>
      </c>
      <c r="K50" s="52">
        <v>26354468.70899998</v>
      </c>
      <c r="L50" s="52">
        <v>28027929.991900072</v>
      </c>
      <c r="M50" s="52">
        <v>27440246.133399978</v>
      </c>
      <c r="N50" s="52">
        <v>380714262.18750024</v>
      </c>
    </row>
    <row r="51" spans="1:14" x14ac:dyDescent="0.3">
      <c r="A51" s="51" t="s">
        <v>153</v>
      </c>
      <c r="B51" s="52">
        <v>16427310.107200056</v>
      </c>
      <c r="C51" s="52">
        <v>19938003.576200038</v>
      </c>
      <c r="D51" s="52">
        <v>26978392.597100034</v>
      </c>
      <c r="E51" s="52">
        <v>28301132.37970002</v>
      </c>
      <c r="F51" s="52">
        <v>16428538.329399936</v>
      </c>
      <c r="G51" s="52">
        <v>15279514.135000013</v>
      </c>
      <c r="H51" s="52">
        <v>15984058.155399974</v>
      </c>
      <c r="I51" s="52">
        <v>15819321.516599916</v>
      </c>
      <c r="J51" s="52">
        <v>16265905.470199976</v>
      </c>
      <c r="K51" s="52">
        <v>15114394.86100002</v>
      </c>
      <c r="L51" s="52">
        <v>16019344.558099926</v>
      </c>
      <c r="M51" s="52">
        <v>15606917.396600023</v>
      </c>
      <c r="N51" s="52">
        <v>218162833.08249974</v>
      </c>
    </row>
    <row r="52" spans="1:14" x14ac:dyDescent="0.3">
      <c r="A52" s="51" t="s">
        <v>151</v>
      </c>
      <c r="B52" s="53">
        <v>0.36654136644534657</v>
      </c>
      <c r="C52" s="53">
        <v>0.36522087825430716</v>
      </c>
      <c r="D52" s="53">
        <v>0.36289368441171815</v>
      </c>
      <c r="E52" s="53">
        <v>0.36256226543429071</v>
      </c>
      <c r="F52" s="53">
        <v>0.36679919236474007</v>
      </c>
      <c r="G52" s="53">
        <v>0.3653369019789241</v>
      </c>
      <c r="H52" s="53">
        <v>0.36368445639815244</v>
      </c>
      <c r="I52" s="53">
        <v>0.36331646991765404</v>
      </c>
      <c r="J52" s="53">
        <v>0.36634744073109399</v>
      </c>
      <c r="K52" s="53">
        <v>0.36447574299900254</v>
      </c>
      <c r="L52" s="53">
        <v>0.36368526138695967</v>
      </c>
      <c r="M52" s="53">
        <v>0.36255390870814069</v>
      </c>
      <c r="N52" s="53">
        <v>0.36428648683607179</v>
      </c>
    </row>
    <row r="54" spans="1:14" ht="27" x14ac:dyDescent="0.3">
      <c r="A54" s="62" t="s">
        <v>177</v>
      </c>
    </row>
    <row r="55" spans="1:14" x14ac:dyDescent="0.3">
      <c r="A55" s="49" t="s">
        <v>75</v>
      </c>
      <c r="B55" s="61">
        <f>B49/B31-1</f>
        <v>1.6205985746172824</v>
      </c>
      <c r="C55" s="61">
        <f t="shared" ref="C55:N55" si="0">C49/C31-1</f>
        <v>1.6468216571376275</v>
      </c>
      <c r="D55" s="61">
        <f t="shared" si="0"/>
        <v>1.5909542906688396</v>
      </c>
      <c r="E55" s="61">
        <f t="shared" si="0"/>
        <v>1.6104993901968063</v>
      </c>
      <c r="F55" s="61">
        <f t="shared" si="0"/>
        <v>1.6139623524158075</v>
      </c>
      <c r="G55" s="61">
        <f t="shared" si="0"/>
        <v>1.6249444990951019</v>
      </c>
      <c r="H55" s="61">
        <f t="shared" si="0"/>
        <v>19.815926862078289</v>
      </c>
      <c r="I55" s="61">
        <f t="shared" si="0"/>
        <v>4.6121311137633212</v>
      </c>
      <c r="J55" s="61">
        <f t="shared" si="0"/>
        <v>3.470163074632076</v>
      </c>
      <c r="K55" s="61">
        <f t="shared" si="0"/>
        <v>1.7863623137871816</v>
      </c>
      <c r="L55" s="61">
        <f t="shared" si="0"/>
        <v>1.7393195678205684</v>
      </c>
      <c r="M55" s="61">
        <f t="shared" si="0"/>
        <v>1.6031442969462608</v>
      </c>
      <c r="N55" s="61">
        <f t="shared" si="0"/>
        <v>2.0447617742053392</v>
      </c>
    </row>
    <row r="56" spans="1:14" x14ac:dyDescent="0.3">
      <c r="A56" s="49" t="s">
        <v>178</v>
      </c>
      <c r="B56" s="61">
        <f>B31/B13-1</f>
        <v>1.6462569306077888</v>
      </c>
      <c r="C56" s="61">
        <f t="shared" ref="C56:N56" si="1">C31/C13-1</f>
        <v>1.5658096048535382</v>
      </c>
      <c r="D56" s="61">
        <f t="shared" si="1"/>
        <v>1.6726546254181631</v>
      </c>
      <c r="E56" s="61">
        <f t="shared" si="1"/>
        <v>1.6145320325852714</v>
      </c>
      <c r="F56" s="61">
        <f t="shared" si="1"/>
        <v>1.6275283294101186</v>
      </c>
      <c r="G56" s="61">
        <f t="shared" si="1"/>
        <v>1.6202485595513103</v>
      </c>
      <c r="H56" s="61">
        <f t="shared" si="1"/>
        <v>-0.6707245112419582</v>
      </c>
      <c r="I56" s="61">
        <f t="shared" si="1"/>
        <v>0.22726868809626466</v>
      </c>
      <c r="J56" s="61">
        <f t="shared" si="1"/>
        <v>0.53052472533828809</v>
      </c>
      <c r="K56" s="61">
        <f t="shared" si="1"/>
        <v>1.4065218380159314</v>
      </c>
      <c r="L56" s="61">
        <f t="shared" si="1"/>
        <v>1.4800165885352987</v>
      </c>
      <c r="M56" s="61">
        <f t="shared" si="1"/>
        <v>1.6202652514302254</v>
      </c>
      <c r="N56" s="61">
        <f t="shared" si="1"/>
        <v>1.2484552938061557</v>
      </c>
    </row>
  </sheetData>
  <mergeCells count="1">
    <mergeCell ref="A2:N2"/>
  </mergeCells>
  <conditionalFormatting pivot="1">
    <cfRule type="colorScale" priority="2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2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13:M13">
    <cfRule type="colorScale" priority="19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4:M14">
    <cfRule type="colorScale" priority="1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5:M15">
    <cfRule type="colorScale" priority="1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16:M16">
    <cfRule type="colorScale" priority="16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pivot="1">
    <cfRule type="colorScale" priority="1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31:M31">
    <cfRule type="colorScale" priority="1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32:M32">
    <cfRule type="colorScale" priority="1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33:M33">
    <cfRule type="colorScale" priority="1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34:M34">
    <cfRule type="colorScale" priority="9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49:M49">
    <cfRule type="colorScale" priority="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50:M50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51:M51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B52:M52">
    <cfRule type="colorScale" priority="3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sqref="B55:N55">
    <cfRule type="colorScale" priority="2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conditionalFormatting sqref="B56:N56">
    <cfRule type="colorScale" priority="1">
      <colorScale>
        <cfvo type="min"/>
        <cfvo type="percentile" val="50"/>
        <cfvo type="max"/>
        <color theme="7" tint="0.59999389629810485"/>
        <color rgb="FFFFEB84"/>
        <color theme="7" tint="-0.249977111117893"/>
      </colorScale>
    </cfRule>
  </conditionalFormatting>
  <pageMargins left="6.7829457364341081E-2" right="1.937984496124031E-2" top="0.75" bottom="0.75" header="0.3" footer="0.3"/>
  <pageSetup paperSize="9" scale="84" orientation="portrait" r:id="rId4"/>
  <headerFooter>
    <oddHeader>&amp;L&amp;"Times New Roman,Bold"&amp;15   AtliQ Hardware&amp;R&amp;G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0 e 4 f f f 6 4 - 9 9 c 0 - 4 8 d d - a 3 b 0 - 7 8 c c 3 f c a a b e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a 8 2 1 5 e e c - 5 f 4 d - 4 7 1 0 - b e 5 d - e 6 d d 6 2 d 5 f 4 0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0 4 1 8 f 0 1 - 9 c 7 5 - 4 8 7 7 - a 2 f c - 6 8 8 9 8 0 d 5 7 4 4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7 b d 7 1 3 b 5 - a 1 6 f - 4 7 a 9 - 8 9 f 6 - 0 9 e c e 9 0 a e 0 8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D a t a M a s h u p   s q m i d = " c 4 0 3 5 7 4 f - 0 4 4 a - 4 7 6 3 - a 1 4 2 - 7 9 7 0 e c 5 d a 8 c f "   x m l n s = " h t t p : / / s c h e m a s . m i c r o s o f t . c o m / D a t a M a s h u p " > A A A A A I k H A A B Q S w M E F A A C A A g A Y 7 y k W r 1 9 U D S m A A A A 9 w A A A B I A H A B D b 2 5 m a W c v U G F j a 2 F n Z S 5 4 b W w g o h g A K K A U A A A A A A A A A A A A A A A A A A A A A A A A A A A A h Y 8 x D o I w G I W v Q r r T l p o Q I T 9 l c D I R Y 2 J i X J t a o R G K o c V y N w e P 5 B X E K O r m + L 7 3 D e / d r z f I h 6 Y O L q q z u j U Z i j B F g T K y P W h T Z q h 3 x 3 C O c g 4 b I U + i V M E o G 5 s O 9 p C h y r l z S o j 3 H v s Z b r u S M E o j s i 9 W W 1 m p R q C P r P / L o T b W C S M V 4 r B 7 j e E M J z G O k j h m m A K Z K B T a f A 0 2 D n 6 2 P x A W f e 3 6 T n F l w u U a y B S B v E / w B 1 B L A w Q U A A I A C A B j v K R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Y 7 y k W n / Q u 2 i B B A A A Q B Y A A B M A H A B G b 3 J t d W x h c y 9 T Z W N 0 a W 9 u M S 5 t I K I Y A C i g F A A A A A A A A A A A A A A A A A A A A A A A A A A A A N V Y 3 0 / j O B B + R + J / i M J L K k U R 6 Q K 3 d 6 s + d A t o k e 5 6 y 5 V b a d W i y i R u G 6 1 j 9 2 y n R 6 / i f 7 + x k z T O L 6 A s R Y I H G o 2 d b 7 5 v x j O e V u B A R o x a o / T T / 3 R 4 c H g g F o j j 0 D q y B S J Y W B z P b K t n E S w P D y z 4 G 7 G E B x g s l 4 y E m H u X E e x y 7 M F v k 7 8 F 5 m K C R C I m 5 1 j 8 k G w 5 6 U s S X V t / 4 S X j c j J S e H b n 8 C C i J p T p N I z i a Z A I y W L M G 5 2 a r N x 0 7 e j Z v i f T E n 4 g V k p Z i r 0 Z H 9 m p I u s r k g u 7 9 3 x U 2 x 2 i G P d s E 9 x T 4 L c P 4 w G j E l N 5 u + V 6 F a s 3 Q e p g 9 E 1 5 H 4 i V d 8 6 C J I Z d z k 9 J c c f n m E R x J D H v 2 a 7 t W g N G k p i K 3 q l r X d C A h R G d 9 / z u a d e 1 r h M m 8 U i u C e 4 V j 9 6 Q U X z b 2 T L 9 y l n M F N M v G E F Y h G J 7 g + 5 g Y 7 a S 2 Z 2 K K N c a Z x v 6 h I w C R B A X P c k T E 3 u w Q H Q O + 2 / W S 1 z g 3 n B E x Y z x O G W u F h V 6 j Y i 7 2 d i 5 9 C k I w + D z i s q z E 0 + 9 8 u B a x T K s S L B Z E t 9 L v R A j / g P L m n l J k F S e a w s B M K W Y l O w P h R D I C U E B c P u G S G J I y e z a 6 l T 0 u n a f S M j n x X 1 A E h G t t E V n 2 L B k A L y E 5 B r C W k n 4 r S w q Z F O v / + z G 4 w Y C U K Z R 1 H O d S b W 2 0 + j v q 7 I z 9 H 3 U d Q r 9 N l V t y G i t 6 Q 8 v q + m d 6 q 5 c 1 V B z 6 b J f q 5 H U 3 m 2 x f 2 i r n R 0 a T L l + d m w w / s s 6 T E u n E M n d 9 D + I a m 2 B 4 z n c o a / Y K C D Q N k W A a A / 7 7 Q 1 h y + c 1 G s L T 7 j K V u 5 X 9 k r M w C f Z W 9 z n 8 P g o / w 3 6 b y j e F t J b + 2 X s t / c J + 0 m I / b b G f v d M W k u U z n 1 H K 0 s J o F Y l q x 9 A d B s / V 6 a m P I k j i O e P r + v C S u q n Z V 4 h H q A J U L t y y R r N s Z w h 4 6 8 q c x n D m F 2 Q 9 / T e S C 5 A i 2 u p 4 F k H 7 g O d y J T / / 2 K V Q K m 4 h K M 1 Z q 2 c Z x d h U 2 h z Q J 0 b C a 7 m u G y n O V a K Y J U W s a B L f Y W 4 e t Q E i Q Q J T I m j p 3 w m g L X G 1 l 1 d U 1 U / d J m c x 1 P A e A J U Y V Z L T 6 r H a X 1 W M G p O y y R x d w u l 0 j t Q 2 p 3 v s f 3 R / d f 1 O x / O a V r u + + 1 G t P h T K G V 1 h 3 Q 0 k S 5 U W k t W r v 0 d C 5 s m z R k s S S e h Z n n 7 4 v B 4 y u Y B O 5 X R c i C k h + f + L e 8 m R F i O 8 C 8 4 Z f 2 G j a u D W 0 K 6 U t P J l T K H B h 3 l L N e 9 H t f B I + g r g 9 J C a q F d U p F R G E n F p s Z n 1 h 6 q c A r 0 f h u n 7 T p 0 C A O o 6 g w e M g o V 1 D u i e B v p z p m G c s X I I / a m Q 1 O D 6 O 0 a 8 2 W E b O 3 C s X z L 9 K o M z 1 n y U w + K E t o b Q b 4 9 h m Z s K Y u b P X q v P U o 3 t 1 H J r F B T 2 O s V u v C 0 g H G q 7 b h P N Q a q M X 5 Z 9 + X 0 b p i I 8 8 I Y 2 i i w n 7 k m n 2 Y n f 7 K X E Q z t p i H 7 u + b Z j B j 1 m q + Z z q x a K m J d J w N i 2 1 V E d 3 M q A Z m O h Y g o n Z Y 6 l m K q u 0 N h f S t O O + i X I y w a k H X 4 R m l Q c 6 V G r 8 9 r f f J 4 9 K e S N 7 C 1 + x G j 5 i l G 9 / t K b K o 9 S 7 Y p q u 9 D t 8 s 9 5 5 v W 8 v 2 Q + N j c 8 k d l f j M y e n R 4 f + + 8 5 t Y 0 5 f O v x R W 2 Z c R z N F 1 I n o G E 5 R j R R O U s 4 h L 1 p 0 2 P n 6 3 9 Q S w E C L Q A U A A I A C A B j v K R a v X 1 Q N K Y A A A D 3 A A A A E g A A A A A A A A A A A A A A A A A A A A A A Q 2 9 u Z m l n L 1 B h Y 2 t h Z 2 U u e G 1 s U E s B A i 0 A F A A C A A g A Y 7 y k W g / K 6 a u k A A A A 6 Q A A A B M A A A A A A A A A A A A A A A A A 8 g A A A F t D b 2 5 0 Z W 5 0 X 1 R 5 c G V z X S 5 4 b W x Q S w E C L Q A U A A I A C A B j v K R a f 9 C 7 a I E E A A B A F g A A E w A A A A A A A A A A A A A A A A D j A Q A A R m 9 y b X V s Y X M v U 2 V j d G l v b j E u b V B L B Q Y A A A A A A w A D A M I A A A C x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Y X Q A A A A A A A L Z d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Q 0 a k Z Y b G F 1 U m t T Y i t h b 0 1 h T E M v Q 2 F D V 1 J w Y l d W d W M y b H Z i Z 0 F B Q U F B Q U F B Q U F B Q U F S K 0 w 3 d G d S Z j N T c X A v b k 1 N N E R n d k h C R 1 p o W T N R Q U F B R U F B Q U E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1 L T A 1 L T A 0 V D E 4 O j A z O j U 5 L j g y M z E 1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X V l c n l H c m 9 1 c E l E I i B W Y W x 1 Z T 0 i c 2 U 1 N T U 4 Y 2 Y 4 L W U 0 N m E t N D k 2 N C 1 i Z j l h L W E w Y z Y 4 Y j B i Z j A 5 Y S I g L z 4 8 R W 5 0 c n k g V H l w Z T 0 i U X V l c n l J R C I g V m F s d W U 9 I n M 3 M D J i M T U 5 Z C 0 0 M W R j L T Q 1 Y 2 M t O G V h Z S 0 w Z m Y 0 M T k x M z Q 2 Z D M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S Z X B v c n Q h U G l 2 b 3 R U Y W J s Z T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1 L T A 1 L T A 0 V D E 4 O j A 0 O j A y L j E w N T g w O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R d W V y e U d y b 3 V w S U Q i I F Z h b H V l P S J z Z T U 1 N T h j Z j g t Z T Q 2 Y S 0 0 O T Y 0 L W J m O W E t Y T B j N j h i M G J m M D l h I i A v P j x F b n R y e S B U e X B l P S J R d W V y e U l E I i B W Y W x 1 Z T 0 i c z B k O T B m M m Q z L W Y 0 M m E t N D J m Y y 0 4 N T l j L W Z k N j F l O W J l M z g z Y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U m V w b 3 J 0 I V B p d m 9 0 V G F i b G U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N S 0 w N F Q x O D o w N D o w N C 4 z M z c 5 M D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F 1 Z X J 5 R 3 J v d X B J R C I g V m F s d W U 9 I n N l N T U 1 O G N m O C 1 l N D Z h L T Q 5 N j Q t Y m Y 5 Y S 1 h M G M 2 O G I w Y m Y w O W E i I C 8 + P E V u d H J 5 I F R 5 c G U 9 I l F 1 Z X J 5 S U Q i I F Z h b H V l P S J z N W I y Z W I 0 M D E t M D g z Y S 0 0 N T g 3 L T l k Y z M t O T c 4 Y z l m O T M 3 O D I 4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Y X N 1 c y U 1 Q 0 R l c 2 t 0 b 3 A l N U N B d G x p U S U y M F J l c G 9 y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2 F z d X M l N U N E Z X N r d G 9 w J T V D Q X R s a V E l M j B S Z X B v c n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h c 3 V z J T V D R G V z a 3 R v c C U 1 Q 0 F 0 b G l R J T I w U m V w b 3 J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U m V w b 3 J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S 5 7 e W V h c i w y f S Z x d W 9 0 O y w m c X V v d D t T Z W N 0 a W 9 u M S 9 k a W 1 f Z G F 0 Z S 9 B Z G R l Z C B D d X N 0 b 2 0 x L n t G W S w 0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E u e 3 l l Y X I s M n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e W V h c i Z x d W 9 0 O y w m c X V v d D t G W S Z x d W 9 0 O 1 0 i I C 8 + P E V u d H J 5 I F R 5 c G U 9 I k Z p b G x D b 2 x 1 b W 5 U e X B l c y I g V m F s d W U 9 I n N D U W t H Q U E 9 P S I g L z 4 8 R W 5 0 c n k g V H l w Z T 0 i R m l s b E x h c 3 R V c G R h d G V k I i B W Y W x 1 Z T 0 i Z D I w M j U t M D U t M D R U M D k 6 M T Y 6 M j c u M D M 5 O D c 5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2 U 1 N T U 4 Y 2 Y 4 L W U 0 N m E t N D k 2 N C 1 i Z j l h L W E w Y z Y 4 Y j B i Z j A 5 Y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V G 9 w I D E w I F B y b 2 R 1 Y 3 R z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S 0 w N S 0 w N F Q x M z o 1 O D o 1 O S 4 4 N z A w M z k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F 1 Z X J 5 R 3 J v d X B J R C I g V m F s d W U 9 I n N l Z G J l Z j g x M S 0 x N z g x L T R h Z j c t Y W E 3 Z i 0 5 Y 2 M z M z g w Z T B i Y z c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w N F Q x O D o w M j o x N y 4 x N z c 4 M D E 2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c 2 F s Z X M v U 2 9 1 c m N l L n t D b 2 5 0 Z W 5 0 L D B 9 J n F 1 b 3 Q 7 L C Z x d W 9 0 O 1 N l Y 3 R p b 2 4 x L 3 N h b G V z L 1 N v d X J j Z S 5 7 T m F t Z S w x f S Z x d W 9 0 O y w m c X V v d D t T Z W N 0 a W 9 u M S 9 z Y W x l c y 9 T b 3 V y Y 2 U u e 0 V 4 d G V u c 2 l v b i w y f S Z x d W 9 0 O y w m c X V v d D t T Z W N 0 a W 9 u M S 9 z Y W x l c y 9 T b 3 V y Y 2 U u e 0 R h d G U g Y W N j Z X N z Z W Q s M 3 0 m c X V v d D s s J n F 1 b 3 Q 7 U 2 V j d G l v b j E v c 2 F s Z X M v U 2 9 1 c m N l L n t E Y X R l I G 1 v Z G l m a W V k L D R 9 J n F 1 b 3 Q 7 L C Z x d W 9 0 O 1 N l Y 3 R p b 2 4 x L 3 N h b G V z L 1 N v d X J j Z S 5 7 R G F 0 Z S B j c m V h d G V k L D V 9 J n F 1 b 3 Q 7 L C Z x d W 9 0 O 1 N l Y 3 R p b 2 4 x L 3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S 0 w N S 0 w N F Q w O D o z O D o z N S 4 z N j I 5 N T M z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T W F y a 2 V 0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A 0 V D E 4 O j A y O j U 3 L j g 0 M z Y 5 N z Z a I i A v P j x F b n R y e S B U e X B l P S J G a W x s Q 2 9 s d W 1 u V H l w Z X M i I F Z h b H V l P S J z Q n d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R W 5 0 c n k g V H l w Z T 0 i Q W R k Z W R U b 0 R h d G F N b 2 R l b C I g V m F s d W U 9 I m w x I i A v P j x F b n R y e S B U e X B l P S J R d W V y e U l E I i B W Y W x 1 Z T 0 i c z V m Y T c 2 N z Y 5 L W I 1 M G Q t N D I 5 N i 0 4 Z T Z i L W J h Z D J k Z D E 1 M m N j Z C I g L z 4 8 R W 5 0 c n k g V H l w Z T 0 i U X V l c n l H c m 9 1 c E l E I i B W Y W x 1 Z T 0 i c 2 V k Y m V m O D E x L T E 3 O D E t N G F m N y 1 h Y T d m L T l j Y z M z O D B l M G J j N y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C R P U h n A 0 V J k s s W 2 7 Z Q 1 f s A A A A A A g A A A A A A E G Y A A A A B A A A g A A A A t F 5 f / b i S J U X n j s 8 Q 4 T h J v N i 4 i n D I B p A z t 2 F i 2 n r Y t + M A A A A A D o A A A A A C A A A g A A A A t D w S h C R t i R k B z t E c 4 M x Z P 6 H J u v A m d S 4 L q O B d u g w d H C 1 Q A A A A J j L b C s + 4 7 T u P N b y B q j G 9 G 3 x S S p r H b I W M M H i Z s v F t j 5 u 9 q T D m o J k 3 Q M L N 9 A z j f 7 S 8 J K V U / D M I Z v P z w M I k K J R T z Y 7 s N B C h 8 w C T x 3 C Y 2 T u s i 9 F A A A A A a C V Z Y S I w b R L X 5 V V o U V w Q S T B X P K 9 P g y D Y g m q Y G l o I 1 7 d A 0 9 W D w a s H C 1 l T l G L 4 4 / n U j J M m R O z S k c Y P t 3 S A B Z o Y c Q = = < / D a t a M a s h u p > 
</file>

<file path=customXml/item17.xml>��< ? x m l   v e r s i o n = " 1 . 0 "   e n c o d i n g = " U T F - 1 6 " ? > < G e m i n i   x m l n s = " h t t p : / / g e m i n i / p i v o t c u s t o m i z a t i o n / a 8 d f c 5 0 1 - e 5 4 7 - 4 c 8 2 - b 5 7 c - f 8 9 0 9 a a a c f e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  S a l e s   2 0 1 9 < / K e y > < / D i a g r a m O b j e c t K e y > < D i a g r a m O b j e c t K e y > < K e y > T a b l e s \ d i m _ c u s t o m e r \ M e a s u r e s \ 2 1 - T a r g e t 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 2 1 4 < / H e i g h t > < I s E x p a n d e d > t r u e < / I s E x p a n d e d > < L a y e d O u t > t r u e < / L a y e d O u t > < L e f t > 1 6 3 . 6 0 0 0 0 0 0 0 0 0 0 0 1 1 < / L e f t > < T o p > 6 . 8 0 0 0 0 0 0 0 0 0 0 0 0 4 < / T o p > < W i d t h > 2 2 1 . 5 9 9 9 9 9 9 9 9 9 9 9 9 7 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 1 6 3 . 9 0 3 8 1 0 5 6 7 6 6 5 8 < / L e f t > < T a b I n d e x > 3 < / T a b I n d e x > < T o p > 3 4 2 . 8 0 0 0 0 0 0 0 0 0 0 0 1 8 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 2 1 8 . 8 < / H e i g h t > < I s E x p a n d e d > t r u e < / I s E x p a n d e d > < L a y e d O u t > t r u e < / L a y e d O u t > < L e f t > 8 1 7 . 0 0 7 6 2 1 1 3 5 3 2 9 8 3 < / L e f t > < T a b I n d e x > 2 < / T a b I n d e x > < T o p > 2 7 . 6 0 0 0 0 0 0 0 0 0 0 0 0 2 3 < / T o p > < W i d t h > 2 5 4 . 4 0 0 0 0 0 0 0 0 0 0 0 0 9 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 3 5 7 . 2 < / H e i g h t > < I s E x p a n d e d > t r u e < / I s E x p a n d e d > < I s F o c u s e d > t r u e < / I s F o c u s e d > < L a y e d O u t > t r u e < / L a y e d O u t > < L e f t > 4 9 1 . 3 1 1 4 3 1 7 0 2 9 9 6 2 9 < / L e f t > < T a b I n d e x > 1 < / T a b I n d e x > < T o p > 1 4 . 4 0 0 0 0 0 0 0 0 0 0 0 0 9 1 < / T o p > < W i d t h > 2 1 5 . 2 0 0 0 0 0 0 0 0 0 0 0 0 5 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 8 7 5 . 4 0 7 6 2 1 1 3 5 3 2 9 9 2 < / L e f t > < T a b I n d e x > 4 < / T a b I n d e x > < T o p > 3 3 7 . 4 0 0 0 0 0 0 0 0 0 0 0 0 9 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 5 0 1 . 0 0 7 6 2 1 1 3 5 3 3 0 0 6 < / L e f t > < T a b I n d e x > 5 < / T a b I n d e x > < T o p > 4 7 0 . 5 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 ( 2 7 4 . 4 , 2 3 6 . 8 ) .   E n d   p o i n t   2 :   ( 2 6 3 . 9 0 3 8 1 1 , 3 2 6 . 8 ) 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 2 7 4 . 4 < / b : _ x > < b : _ y > 2 3 6 . 8 0 0 0 0 0 0 0 0 0 0 0 0 7 < / b : _ y > < / b : P o i n t > < b : P o i n t > < b : _ x > 2 7 4 . 4 < / b : _ x > < b : _ y > 2 7 9 . 8 < / b : _ y > < / b : P o i n t > < b : P o i n t > < b : _ x > 2 7 2 . 4 < / b : _ x > < b : _ y > 2 8 1 . 8 < / b : _ y > < / b : P o i n t > < b : P o i n t > < b : _ x > 2 6 5 . 9 0 3 8 1 1 < / b : _ x > < b : _ y > 2 8 1 . 8 < / b : _ y > < / b : P o i n t > < b : P o i n t > < b : _ x > 2 6 3 . 9 0 3 8 1 1 < / b : _ x > < b : _ y > 2 8 3 . 8 < / b : _ y > < / b : P o i n t > < b : P o i n t > < b : _ x > 2 6 3 . 9 0 3 8 1 1 < / b : _ x > < b : _ y > 3 2 6 . 8 0 0 0 0 0 0 0 0 0 0 0 1 8 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 2 6 6 . 4 < / b : _ x > < b : _ y > 2 2 0 . 8 0 0 0 0 0 0 0 0 0 0 0 0 7 < / b : _ y > < / L a b e l L o c a t i o n > < L o c a t i o n   x m l n s : b = " h t t p : / / s c h e m a s . d a t a c o n t r a c t . o r g / 2 0 0 4 / 0 7 / S y s t e m . W i n d o w s " > < b : _ x > 2 7 4 . 4 < / b : _ x > < b : _ y > 2 2 0 . 8 0 0 0 0 0 0 0 0 0 0 0 0 7 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 2 5 5 . 9 0 3 8 1 1 0 0 0 0 0 0 0 2 < / b : _ x > < b : _ y > 3 2 6 . 8 0 0 0 0 0 0 0 0 0 0 0 1 8 < / b : _ y > < / L a b e l L o c a t i o n > < L o c a t i o n   x m l n s : b = " h t t p : / / s c h e m a s . d a t a c o n t r a c t . o r g / 2 0 0 4 / 0 7 / S y s t e m . W i n d o w s " > < b : _ x > 2 6 3 . 9 0 3 8 1 1 < / b : _ x > < b : _ y > 3 4 2 . 8 0 0 0 0 0 0 0 0 0 0 0 1 8 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 2 7 4 . 4 < / b : _ x > < b : _ y > 2 3 6 . 8 0 0 0 0 0 0 0 0 0 0 0 0 7 < / b : _ y > < / b : P o i n t > < b : P o i n t > < b : _ x > 2 7 4 . 4 < / b : _ x > < b : _ y > 2 7 9 . 8 < / b : _ y > < / b : P o i n t > < b : P o i n t > < b : _ x > 2 7 2 . 4 < / b : _ x > < b : _ y > 2 8 1 . 8 < / b : _ y > < / b : P o i n t > < b : P o i n t > < b : _ x > 2 6 5 . 9 0 3 8 1 1 < / b : _ x > < b : _ y > 2 8 1 . 8 < / b : _ y > < / b : P o i n t > < b : P o i n t > < b : _ x > 2 6 3 . 9 0 3 8 1 1 < / b : _ x > < b : _ y > 2 8 3 . 8 < / b : _ y > < / b : P o i n t > < b : P o i n t > < b : _ x > 2 6 3 . 9 0 3 8 1 1 < / b : _ x > < b : _ y > 3 2 6 . 8 0 0 0 0 0 0 0 0 0 0 0 1 8 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 ( 4 7 5 . 3 1 1 4 3 1 7 0 2 9 9 6 , 1 9 3 ) .   E n d   p o i n t   2 :   ( 4 0 1 . 2 , 1 1 3 . 8 ) 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 4 7 5 . 3 1 1 4 3 1 7 0 2 9 9 6 2 9 < / b : _ x > < b : _ y > 1 9 3 < / b : _ y > < / b : P o i n t > < b : P o i n t > < b : _ x > 4 4 0 . 2 5 5 7 1 6 < / b : _ x > < b : _ y > 1 9 3 < / b : _ y > < / b : P o i n t > < b : P o i n t > < b : _ x > 4 3 8 . 2 5 5 7 1 6 < / b : _ x > < b : _ y > 1 9 1 < / b : _ y > < / b : P o i n t > < b : P o i n t > < b : _ x > 4 3 8 . 2 5 5 7 1 6 < / b : _ x > < b : _ y > 1 1 5 . 8 < / b : _ y > < / b : P o i n t > < b : P o i n t > < b : _ x > 4 3 6 . 2 5 5 7 1 6 < / b : _ x > < b : _ y > 1 1 3 . 8 < / b : _ y > < / b : P o i n t > < b : P o i n t > < b : _ x > 4 0 1 . 2 0 0 0 0 0 0 0 0 0 0 0 0 5 < / b : _ x > < b : _ y > 1 1 3 . 8 0 0 0 0 0 0 0 0 0 0 0 0 1 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 4 7 5 . 3 1 1 4 3 1 7 0 2 9 9 6 2 9 < / b : _ x > < b : _ y > 1 8 5 < / b : _ y > < / L a b e l L o c a t i o n > < L o c a t i o n   x m l n s : b = " h t t p : / / s c h e m a s . d a t a c o n t r a c t . o r g / 2 0 0 4 / 0 7 / S y s t e m . W i n d o w s " > < b : _ x > 4 9 1 . 3 1 1 4 3 1 7 0 2 9 9 6 2 9 < / b : _ x > < b : _ y > 1 9 3 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 3 8 5 . 2 0 0 0 0 0 0 0 0 0 0 0 0 5 < / b : _ x > < b : _ y > 1 0 5 . 8 0 0 0 0 0 0 0 0 0 0 0 0 1 < / b : _ y > < / L a b e l L o c a t i o n > < L o c a t i o n   x m l n s : b = " h t t p : / / s c h e m a s . d a t a c o n t r a c t . o r g / 2 0 0 4 / 0 7 / S y s t e m . W i n d o w s " > < b : _ x > 3 8 5 . 2 0 0 0 0 0 0 0 0 0 0 0 0 5 < / b : _ x > < b : _ y > 1 1 3 . 8 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 4 7 5 . 3 1 1 4 3 1 7 0 2 9 9 6 2 9 < / b : _ x > < b : _ y > 1 9 3 < / b : _ y > < / b : P o i n t > < b : P o i n t > < b : _ x > 4 4 0 . 2 5 5 7 1 6 < / b : _ x > < b : _ y > 1 9 3 < / b : _ y > < / b : P o i n t > < b : P o i n t > < b : _ x > 4 3 8 . 2 5 5 7 1 6 < / b : _ x > < b : _ y > 1 9 1 < / b : _ y > < / b : P o i n t > < b : P o i n t > < b : _ x > 4 3 8 . 2 5 5 7 1 6 < / b : _ x > < b : _ y > 1 1 5 . 8 < / b : _ y > < / b : P o i n t > < b : P o i n t > < b : _ x > 4 3 6 . 2 5 5 7 1 6 < / b : _ x > < b : _ y > 1 1 3 . 8 < / b : _ y > < / b : P o i n t > < b : P o i n t > < b : _ x > 4 0 1 . 2 0 0 0 0 0 0 0 0 0 0 0 0 5 < / b : _ x > < b : _ y > 1 1 3 . 8 0 0 0 0 0 0 0 0 0 0 0 0 1 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 ( 7 2 2 . 5 1 1 4 3 1 7 0 2 9 9 6 , 1 9 3 ) .   E n d   p o i n t   2 :   ( 8 0 1 . 0 0 7 6 2 1 1 3 5 3 3 , 1 3 7 ) 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 7 2 2 . 5 1 1 4 3 1 7 0 2 9 9 6 3 3 < / b : _ x > < b : _ y > 1 9 3 . 0 0 0 0 0 0 0 0 0 0 0 0 0 3 < / b : _ y > < / b : P o i n t > < b : P o i n t > < b : _ x > 7 5 9 . 7 5 9 5 2 6 5 < / b : _ x > < b : _ y > 1 9 3 < / b : _ y > < / b : P o i n t > < b : P o i n t > < b : _ x > 7 6 1 . 7 5 9 5 2 6 5 < / b : _ x > < b : _ y > 1 9 1 < / b : _ y > < / b : P o i n t > < b : P o i n t > < b : _ x > 7 6 1 . 7 5 9 5 2 6 5 < / b : _ x > < b : _ y > 1 3 9 < / b : _ y > < / b : P o i n t > < b : P o i n t > < b : _ x > 7 6 3 . 7 5 9 5 2 6 5 < / b : _ x > < b : _ y > 1 3 7 < / b : _ y > < / b : P o i n t > < b : P o i n t > < b : _ x > 8 0 1 . 0 0 7 6 2 1 1 3 5 3 2 9 8 3 < / b : _ x > < b : _ y > 1 3 7 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 7 0 6 . 5 1 1 4 3 1 7 0 2 9 9 6 3 3 < / b : _ x > < b : _ y > 1 8 5 . 0 0 0 0 0 0 0 0 0 0 0 0 0 3 < / b : _ y > < / L a b e l L o c a t i o n > < L o c a t i o n   x m l n s : b = " h t t p : / / s c h e m a s . d a t a c o n t r a c t . o r g / 2 0 0 4 / 0 7 / S y s t e m . W i n d o w s " > < b : _ x > 7 0 6 . 5 1 1 4 3 1 7 0 2 9 9 6 3 3 < / b : _ x > < b : _ y > 1 9 3 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 8 0 1 . 0 0 7 6 2 1 1 3 5 3 2 9 8 3 < / b : _ x > < b : _ y > 1 2 9 < / b : _ y > < / L a b e l L o c a t i o n > < L o c a t i o n   x m l n s : b = " h t t p : / / s c h e m a s . d a t a c o n t r a c t . o r g / 2 0 0 4 / 0 7 / S y s t e m . W i n d o w s " > < b : _ x > 8 1 7 . 0 0 7 6 2 1 1 3 5 3 2 9 8 3 < / b : _ x > < b : _ y > 1 3 7 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 7 2 2 . 5 1 1 4 3 1 7 0 2 9 9 6 3 3 < / b : _ x > < b : _ y > 1 9 3 . 0 0 0 0 0 0 0 0 0 0 0 0 0 3 < / b : _ y > < / b : P o i n t > < b : P o i n t > < b : _ x > 7 5 9 . 7 5 9 5 2 6 5 < / b : _ x > < b : _ y > 1 9 3 < / b : _ y > < / b : P o i n t > < b : P o i n t > < b : _ x > 7 6 1 . 7 5 9 5 2 6 5 < / b : _ x > < b : _ y > 1 9 1 < / b : _ y > < / b : P o i n t > < b : P o i n t > < b : _ x > 7 6 1 . 7 5 9 5 2 6 5 < / b : _ x > < b : _ y > 1 3 9 < / b : _ y > < / b : P o i n t > < b : P o i n t > < b : _ x > 7 6 3 . 7 5 9 5 2 6 5 < / b : _ x > < b : _ y > 1 3 7 < / b : _ y > < / b : P o i n t > < b : P o i n t > < b : _ x > 8 0 1 . 0 0 7 6 2 1 1 3 5 3 2 9 8 3 < / b : _ x > < b : _ y > 1 3 7 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 ( 5 9 8 . 9 1 1 4 3 2 , 3 8 7 . 6 ) .   E n d   p o i n t   2 :   ( 8 5 9 . 4 0 7 6 2 1 1 3 5 3 3 , 4 0 2 . 4 ) 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 5 9 8 . 9 1 1 4 3 2 < / b : _ x > < b : _ y > 3 8 7 . 6 0 0 0 0 0 0 0 0 0 0 0 0 8 < / b : _ y > < / b : P o i n t > < b : P o i n t > < b : _ x > 5 9 8 . 9 1 1 4 3 2 < / b : _ x > < b : _ y > 4 0 0 . 4 < / b : _ y > < / b : P o i n t > < b : P o i n t > < b : _ x > 6 0 0 . 9 1 1 4 3 2 < / b : _ x > < b : _ y > 4 0 2 . 4 < / b : _ y > < / b : P o i n t > < b : P o i n t > < b : _ x > 8 5 9 . 4 0 7 6 2 1 1 3 5 3 2 9 9 2 < / b : _ x > < b : _ y > 4 0 2 . 4 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 5 9 0 . 9 1 1 4 3 2 < / b : _ x > < b : _ y > 3 7 1 . 6 0 0 0 0 0 0 0 0 0 0 0 0 8 < / b : _ y > < / L a b e l L o c a t i o n > < L o c a t i o n   x m l n s : b = " h t t p : / / s c h e m a s . d a t a c o n t r a c t . o r g / 2 0 0 4 / 0 7 / S y s t e m . W i n d o w s " > < b : _ x > 5 9 8 . 9 1 1 4 3 2 < / b : _ x > < b : _ y > 3 7 1 . 6 0 0 0 0 0 0 0 0 0 0 0 0 8 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 8 5 9 . 4 0 7 6 2 1 1 3 5 3 2 9 9 2 < / b : _ x > < b : _ y > 3 9 4 . 4 < / b : _ y > < / L a b e l L o c a t i o n > < L o c a t i o n   x m l n s : b = " h t t p : / / s c h e m a s . d a t a c o n t r a c t . o r g / 2 0 0 4 / 0 7 / S y s t e m . W i n d o w s " > < b : _ x > 8 7 5 . 4 0 7 6 2 1 1 3 5 3 2 9 9 2 < / b : _ x > < b : _ y > 4 0 2 . 4 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 5 9 8 . 9 1 1 4 3 2 < / b : _ x > < b : _ y > 3 8 7 . 6 0 0 0 0 0 0 0 0 0 0 0 0 8 < / b : _ y > < / b : P o i n t > < b : P o i n t > < b : _ x > 5 9 8 . 9 1 1 4 3 2 < / b : _ x > < b : _ y > 4 0 0 . 4 < / b : _ y > < / b : P o i n t > < b : P o i n t > < b : _ x > 6 0 0 . 9 1 1 4 3 2 < / b : _ x > < b : _ y > 4 0 2 . 4 < / b : _ y > < / b : P o i n t > < b : P o i n t > < b : _ x > 8 5 9 . 4 0 7 6 2 1 1 3 5 3 2 9 9 2 < / b : _ x > < b : _ y > 4 0 2 . 4 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 ( 4 8 5 . 0 0 7 6 2 1 1 3 5 3 3 , 5 4 5 . 5 ) .   E n d   p o i n t   2 :   ( 3 7 9 . 9 0 3 8 1 0 5 6 7 6 6 6 , 4 1 7 . 8 ) 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 4 8 5 . 0 0 7 6 2 1 1 3 5 3 3 0 0 6 < / b : _ x > < b : _ y > 5 4 5 . 5 < / b : _ y > < / b : P o i n t > < b : P o i n t > < b : _ x > 4 3 4 . 4 5 5 7 1 6 < / b : _ x > < b : _ y > 5 4 5 . 5 < / b : _ y > < / b : P o i n t > < b : P o i n t > < b : _ x > 4 3 2 . 4 5 5 7 1 6 < / b : _ x > < b : _ y > 5 4 3 . 5 < / b : _ y > < / b : P o i n t > < b : P o i n t > < b : _ x > 4 3 2 . 4 5 5 7 1 6 < / b : _ x > < b : _ y > 4 1 9 . 8 < / b : _ y > < / b : P o i n t > < b : P o i n t > < b : _ x > 4 3 0 . 4 5 5 7 1 6 < / b : _ x > < b : _ y > 4 1 7 . 8 < / b : _ y > < / b : P o i n t > < b : P o i n t > < b : _ x > 3 7 9 . 9 0 3 8 1 0 5 6 7 6 6 5 8 6 < / b : _ x > < b : _ y > 4 1 7 . 8 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 4 8 5 . 0 0 7 6 2 1 1 3 5 3 3 0 0 6 < / b : _ x > < b : _ y > 5 3 7 . 5 < / b : _ y > < / L a b e l L o c a t i o n > < L o c a t i o n   x m l n s : b = " h t t p : / / s c h e m a s . d a t a c o n t r a c t . o r g / 2 0 0 4 / 0 7 / S y s t e m . W i n d o w s " > < b : _ x > 5 0 1 . 0 0 7 6 2 1 1 3 5 3 3 0 0 6 < / b : _ x > < b : _ y > 5 4 5 . 5 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 3 6 3 . 9 0 3 8 1 0 5 6 7 6 6 5 8 6 < / b : _ x > < b : _ y > 4 0 9 . 8 < / b : _ y > < / L a b e l L o c a t i o n > < L o c a t i o n   x m l n s : b = " h t t p : / / s c h e m a s . d a t a c o n t r a c t . o r g / 2 0 0 4 / 0 7 / S y s t e m . W i n d o w s " > < b : _ x > 3 6 3 . 9 0 3 8 1 0 5 6 7 6 6 5 8 6 < / b : _ x > < b : _ y > 4 1 7 . 8 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 4 8 5 . 0 0 7 6 2 1 1 3 5 3 3 0 0 6 < / b : _ x > < b : _ y > 5 4 5 . 5 < / b : _ y > < / b : P o i n t > < b : P o i n t > < b : _ x > 4 3 4 . 4 5 5 7 1 6 < / b : _ x > < b : _ y > 5 4 5 . 5 < / b : _ y > < / b : P o i n t > < b : P o i n t > < b : _ x > 4 3 2 . 4 5 5 7 1 6 < / b : _ x > < b : _ y > 5 4 3 . 5 < / b : _ y > < / b : P o i n t > < b : P o i n t > < b : _ x > 4 3 2 . 4 5 5 7 1 6 < / b : _ x > < b : _ y > 4 1 9 . 8 < / b : _ y > < / b : P o i n t > < b : P o i n t > < b : _ x > 4 3 0 . 4 5 5 7 1 6 < / b : _ x > < b : _ y > 4 1 7 . 8 < / b : _ y > < / b : P o i n t > < b : P o i n t > < b : _ x > 3 7 9 . 9 0 3 8 1 0 5 6 7 6 6 5 8 6 < / b : _ x > < b : _ y > 4 1 7 . 8 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 ( 7 1 7 . 0 0 7 6 2 1 1 3 5 3 3 , 5 4 5 . 5 ) .   E n d   p o i n t   2 :   ( 8 5 9 . 4 0 7 6 2 1 1 3 5 3 3 , 4 2 2 . 4 ) 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 7 1 7 . 0 0 7 6 2 1 1 3 5 3 3 < / b : _ x > < b : _ y > 5 4 5 . 5 < / b : _ y > < / b : P o i n t > < b : P o i n t > < b : _ x > 7 8 6 . 2 0 7 6 2 1 < / b : _ x > < b : _ y > 5 4 5 . 5 < / b : _ y > < / b : P o i n t > < b : P o i n t > < b : _ x > 7 8 8 . 2 0 7 6 2 1 < / b : _ x > < b : _ y > 5 4 3 . 5 < / b : _ y > < / b : P o i n t > < b : P o i n t > < b : _ x > 7 8 8 . 2 0 7 6 2 1 < / b : _ x > < b : _ y > 4 2 4 . 4 < / b : _ y > < / b : P o i n t > < b : P o i n t > < b : _ x > 7 9 0 . 2 0 7 6 2 1 < / b : _ x > < b : _ y > 4 2 2 . 4 < / b : _ y > < / b : P o i n t > < b : P o i n t > < b : _ x > 8 5 9 . 4 0 7 6 2 1 1 3 5 3 3 < / b : _ x > < b : _ y > 4 2 2 . 4 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 7 0 1 . 0 0 7 6 2 1 1 3 5 3 3 < / b : _ x > < b : _ y > 5 3 7 . 5 < / b : _ y > < / L a b e l L o c a t i o n > < L o c a t i o n   x m l n s : b = " h t t p : / / s c h e m a s . d a t a c o n t r a c t . o r g / 2 0 0 4 / 0 7 / S y s t e m . W i n d o w s " > < b : _ x > 7 0 1 . 0 0 7 6 2 1 1 3 5 3 3 < / b : _ x > < b : _ y > 5 4 5 . 5 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 8 5 9 . 4 0 7 6 2 1 1 3 5 3 3 < / b : _ x > < b : _ y > 4 1 4 . 4 < / b : _ y > < / L a b e l L o c a t i o n > < L o c a t i o n   x m l n s : b = " h t t p : / / s c h e m a s . d a t a c o n t r a c t . o r g / 2 0 0 4 / 0 7 / S y s t e m . W i n d o w s " > < b : _ x > 8 7 5 . 4 0 7 6 2 1 1 3 5 3 3 < / b : _ x > < b : _ y > 4 2 2 . 4 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 7 1 7 . 0 0 7 6 2 1 1 3 5 3 3 < / b : _ x > < b : _ y > 5 4 5 . 5 < / b : _ y > < / b : P o i n t > < b : P o i n t > < b : _ x > 7 8 6 . 2 0 7 6 2 1 < / b : _ x > < b : _ y > 5 4 5 . 5 < / b : _ y > < / b : P o i n t > < b : P o i n t > < b : _ x > 7 8 8 . 2 0 7 6 2 1 < / b : _ x > < b : _ y > 5 4 3 . 5 < / b : _ y > < / b : P o i n t > < b : P o i n t > < b : _ x > 7 8 8 . 2 0 7 6 2 1 < / b : _ x > < b : _ y > 4 2 4 . 4 < / b : _ y > < / b : P o i n t > < b : P o i n t > < b : _ x > 7 9 0 . 2 0 7 6 2 1 < / b : _ x > < b : _ y > 4 2 2 . 4 < / b : _ y > < / b : P o i n t > < b : P o i n t > < b : _ x > 8 5 9 . 4 0 7 6 2 1 1 3 5 3 3 < / b : _ x > < b : _ y > 4 2 2 . 4 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 M e a s u r e s \ 2 1 - T a r g e t   % < / K e y > < / D i a g r a m O b j e c t K e y > < D i a g r a m O b j e c t K e y > < K e y > M e a s u r e s \ 2 1 - T a r g e t   % \ T a g I n f o \ F o r m u l a < / K e y > < / D i a g r a m O b j e c t K e y > < D i a g r a m O b j e c t K e y > < K e y > M e a s u r e s \ 2 1 - T a r g e t 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 C o l u m n s \ f y _ m o n t h _ n u m 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 C o l u m n s \ f y _ m o n t h _ n u m 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4 d 0 a 7 8 2 0 - 1 6 5 c - 4 c e 1 - b 1 c 4 - b 2 0 d 4 3 8 e 2 c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m a r k e t _ 4 e 3 8 7 7 c c - 9 1 6 f - 4 5 d 4 - 9 1 9 2 - 6 f 1 f 9 b a a b 3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 2 0 2 5 - 0 5 - 0 5 T 2 3 : 1 6 : 5 4 . 0 9 3 9 3 6 2 + 0 5 : 3 0 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 d i m _ c u s t o m e r _ 1 0 6 8 2 b 5 b - f b 1 7 - 4 4 b 2 - 8 6 b 2 - 3 7 7 7 4 a d a e 0 f a 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 d i m _ p r o d u c t _ 0 2 5 e 8 f 7 0 - d c d 5 - 4 3 5 6 - a 5 d 4 - f 9 3 6 2 a 3 4 7 5 b 8 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 d i m _ m a r k e t _ 4 e 3 8 7 7 c c - 9 1 6 f - 4 5 d 4 - 9 1 9 2 - 6 f 1 f 9 b a a b 3 0 b 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 f a c t _ s a l e s _ m o n t h l y _ 4 d 0 a 7 8 2 0 - 1 6 5 c - 4 c e 1 - b 1 c 4 - b 2 0 d 4 3 8 e 2 c 8 e 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 n s _ t a r g e t s _ 2 0 2 1 _ c e 7 a 7 4 0 e - 9 5 c 5 - 4 3 f b - a d e 5 - f 6 1 0 4 d 1 1 5 3 6 0 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 d i m _ d a t e _ 0 e 4 f f f 6 4 - 9 9 c 0 - 4 8 d d - a 3 b 0 - 7 8 c c 3 f c a a b e 1 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n s _ t a r g e t s _ 2 0 2 1 _ c e 7 a 7 4 0 e - 9 5 c 5 - 4 3 f b - a d e 5 - f 6 1 0 4 d 1 1 5 3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4 1 b b e 5 a c - e f 1 a - 4 b d 8 - a 9 4 1 - f e 1 4 0 2 4 d 3 7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0 e 4 f f f 6 4 - 9 9 c 0 - 4 8 d d - a 3 b 0 - 7 8 c c 3 f c a a b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 7 7 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 8 8 < / i n t > < / v a l u e > < / i t e m > < i t e m > < k e y > < s t r i n g > q u a r t e r < / s t r i n g > < / k e y > < v a l u e > < i n t > 1 0 1 < / i n t > < / v a l u e > < / i t e m > < i t e m > < k e y > < s t r i n g > f y _ m o n t h _ n u m 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< / s t r i n g > < / k e y > < v a l u e > < i n t > 3 < / i n t > < / v a l u e > < / i t e m > < i t e m > < k e y > < s t r i n g > m m m < / s t r i n g > < / k e y > < v a l u e > < i n t > 4 < / i n t > < / v a l u e > < / i t e m > < i t e m > < k e y > < s t r i n g > q u a r t e r < / s t r i n g > < / k e y > < v a l u e > < i n t > 6 < / i n t > < / v a l u e > < / i t e m > < i t e m > < k e y > < s t r i n g > f y _ m o n t h _ n u m < / s t r i n g > < / k e y > < v a l u e > < i n t > 5 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5 9 2 c 7 3 0 c - 7 a 5 4 - 4 3 7 d - b 5 2 7 - b 2 9 9 2 9 c 9 b f b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0 6 8 2 b 5 b - f b 1 7 - 4 4 b 2 - 8 6 b 2 - 3 7 7 7 4 a d a e 0 f a , d i m _ m a r k e t _ 4 e 3 8 7 7 c c - 9 1 6 f - 4 5 d 4 - 9 1 9 2 - 6 f 1 f 9 b a a b 3 0 b , d i m _ p r o d u c t _ 0 2 5 e 8 f 7 0 - d c d 5 - 4 3 5 6 - a 5 d 4 - f 9 3 6 2 a 3 4 7 5 b 8 , f a c t _ s a l e s _ m o n t h l y _ 4 d 0 a 7 8 2 0 - 1 6 5 c - 4 c e 1 - b 1 c 4 - b 2 0 d 4 3 8 e 2 c 8 e , d i m _ d a t e _ 0 e 4 f f f 6 4 - 9 9 c 0 - 4 8 d d - a 3 b 0 - 7 8 c c 3 f c a a b e 1 , n s _ t a r g e t s _ 2 0 2 1 _ c e 7 a 7 4 0 e - 9 5 c 5 - 4 3 f b - a d e 5 - f 6 1 0 4 d 1 1 5 3 6 0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0 2 5 e 8 f 7 0 - d c d 5 - 4 3 5 6 - a 5 d 4 - f 9 3 6 2 a 3 4 7 5 b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1 0 6 8 2 b 5 b - f b 1 7 - 4 4 b 2 - 8 6 b 2 - 3 7 7 7 4 a d a e 0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 1 4 8 < / i n t > < / v a l u e > < / i t e m > < i t e m > < k e y > < s t r i n g > m a r k e t < / s t r i n g > < / k e y > < v a l u e > < i n t > 1 4 1 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71419D12-519B-4D67-96ED-240D993A8567}">
  <ds:schemaRefs/>
</ds:datastoreItem>
</file>

<file path=customXml/itemProps10.xml><?xml version="1.0" encoding="utf-8"?>
<ds:datastoreItem xmlns:ds="http://schemas.openxmlformats.org/officeDocument/2006/customXml" ds:itemID="{B5F61EA4-E9A2-4BC1-B177-00224D71414F}">
  <ds:schemaRefs/>
</ds:datastoreItem>
</file>

<file path=customXml/itemProps11.xml><?xml version="1.0" encoding="utf-8"?>
<ds:datastoreItem xmlns:ds="http://schemas.openxmlformats.org/officeDocument/2006/customXml" ds:itemID="{8B5A4D66-C7C3-4089-898F-A09D08381D88}">
  <ds:schemaRefs/>
</ds:datastoreItem>
</file>

<file path=customXml/itemProps12.xml><?xml version="1.0" encoding="utf-8"?>
<ds:datastoreItem xmlns:ds="http://schemas.openxmlformats.org/officeDocument/2006/customXml" ds:itemID="{F8095792-78EE-470A-AAEB-D5B1D5D4F39E}">
  <ds:schemaRefs/>
</ds:datastoreItem>
</file>

<file path=customXml/itemProps13.xml><?xml version="1.0" encoding="utf-8"?>
<ds:datastoreItem xmlns:ds="http://schemas.openxmlformats.org/officeDocument/2006/customXml" ds:itemID="{519F5819-7531-4D50-9700-119C8EE3A583}">
  <ds:schemaRefs/>
</ds:datastoreItem>
</file>

<file path=customXml/itemProps14.xml><?xml version="1.0" encoding="utf-8"?>
<ds:datastoreItem xmlns:ds="http://schemas.openxmlformats.org/officeDocument/2006/customXml" ds:itemID="{77E6D968-F441-4D33-B0AF-07B68BD1EFF2}">
  <ds:schemaRefs/>
</ds:datastoreItem>
</file>

<file path=customXml/itemProps15.xml><?xml version="1.0" encoding="utf-8"?>
<ds:datastoreItem xmlns:ds="http://schemas.openxmlformats.org/officeDocument/2006/customXml" ds:itemID="{04312828-4800-4EF7-A540-4E34C58DFBB4}">
  <ds:schemaRefs/>
</ds:datastoreItem>
</file>

<file path=customXml/itemProps16.xml><?xml version="1.0" encoding="utf-8"?>
<ds:datastoreItem xmlns:ds="http://schemas.openxmlformats.org/officeDocument/2006/customXml" ds:itemID="{F1251847-B901-473D-8F23-D4971273C25C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40F16600-46A3-4E84-8A2D-446FBCAE7AAA}">
  <ds:schemaRefs/>
</ds:datastoreItem>
</file>

<file path=customXml/itemProps18.xml><?xml version="1.0" encoding="utf-8"?>
<ds:datastoreItem xmlns:ds="http://schemas.openxmlformats.org/officeDocument/2006/customXml" ds:itemID="{25BDC3C7-4560-4AAF-B8FB-10B91BAFE61C}">
  <ds:schemaRefs/>
</ds:datastoreItem>
</file>

<file path=customXml/itemProps19.xml><?xml version="1.0" encoding="utf-8"?>
<ds:datastoreItem xmlns:ds="http://schemas.openxmlformats.org/officeDocument/2006/customXml" ds:itemID="{03DB027D-19AD-492A-8B99-BCBFDC79B9EA}">
  <ds:schemaRefs/>
</ds:datastoreItem>
</file>

<file path=customXml/itemProps2.xml><?xml version="1.0" encoding="utf-8"?>
<ds:datastoreItem xmlns:ds="http://schemas.openxmlformats.org/officeDocument/2006/customXml" ds:itemID="{5642070B-900D-4FE7-91B5-31148A8DB91A}">
  <ds:schemaRefs/>
</ds:datastoreItem>
</file>

<file path=customXml/itemProps20.xml><?xml version="1.0" encoding="utf-8"?>
<ds:datastoreItem xmlns:ds="http://schemas.openxmlformats.org/officeDocument/2006/customXml" ds:itemID="{B217D361-5589-46C3-94BC-8C88BABB5E32}">
  <ds:schemaRefs/>
</ds:datastoreItem>
</file>

<file path=customXml/itemProps21.xml><?xml version="1.0" encoding="utf-8"?>
<ds:datastoreItem xmlns:ds="http://schemas.openxmlformats.org/officeDocument/2006/customXml" ds:itemID="{57B72C3C-2434-46AB-99F5-182D48E7E0F8}">
  <ds:schemaRefs/>
</ds:datastoreItem>
</file>

<file path=customXml/itemProps22.xml><?xml version="1.0" encoding="utf-8"?>
<ds:datastoreItem xmlns:ds="http://schemas.openxmlformats.org/officeDocument/2006/customXml" ds:itemID="{EEDCDBE8-CDD7-42E3-AA5A-C382C4009ED6}">
  <ds:schemaRefs/>
</ds:datastoreItem>
</file>

<file path=customXml/itemProps23.xml><?xml version="1.0" encoding="utf-8"?>
<ds:datastoreItem xmlns:ds="http://schemas.openxmlformats.org/officeDocument/2006/customXml" ds:itemID="{94F252DA-727D-456F-97E7-55CE8BED3240}">
  <ds:schemaRefs/>
</ds:datastoreItem>
</file>

<file path=customXml/itemProps24.xml><?xml version="1.0" encoding="utf-8"?>
<ds:datastoreItem xmlns:ds="http://schemas.openxmlformats.org/officeDocument/2006/customXml" ds:itemID="{776C084C-64C7-44EF-A960-1D19196B725E}">
  <ds:schemaRefs/>
</ds:datastoreItem>
</file>

<file path=customXml/itemProps25.xml><?xml version="1.0" encoding="utf-8"?>
<ds:datastoreItem xmlns:ds="http://schemas.openxmlformats.org/officeDocument/2006/customXml" ds:itemID="{3E71AB69-82B9-4313-88F8-17FAFF4FBF9C}">
  <ds:schemaRefs/>
</ds:datastoreItem>
</file>

<file path=customXml/itemProps26.xml><?xml version="1.0" encoding="utf-8"?>
<ds:datastoreItem xmlns:ds="http://schemas.openxmlformats.org/officeDocument/2006/customXml" ds:itemID="{C1C4D2A7-F0E5-42A4-BD0E-396229E8D32F}">
  <ds:schemaRefs/>
</ds:datastoreItem>
</file>

<file path=customXml/itemProps27.xml><?xml version="1.0" encoding="utf-8"?>
<ds:datastoreItem xmlns:ds="http://schemas.openxmlformats.org/officeDocument/2006/customXml" ds:itemID="{7E4D67F2-D4C9-4694-AE45-49F0AA6F9617}">
  <ds:schemaRefs/>
</ds:datastoreItem>
</file>

<file path=customXml/itemProps28.xml><?xml version="1.0" encoding="utf-8"?>
<ds:datastoreItem xmlns:ds="http://schemas.openxmlformats.org/officeDocument/2006/customXml" ds:itemID="{DBC2B3AB-38F2-4A90-8B44-2AD83E04E488}">
  <ds:schemaRefs/>
</ds:datastoreItem>
</file>

<file path=customXml/itemProps3.xml><?xml version="1.0" encoding="utf-8"?>
<ds:datastoreItem xmlns:ds="http://schemas.openxmlformats.org/officeDocument/2006/customXml" ds:itemID="{0A34AC12-0229-4247-86F9-6D6EE9C68815}">
  <ds:schemaRefs/>
</ds:datastoreItem>
</file>

<file path=customXml/itemProps4.xml><?xml version="1.0" encoding="utf-8"?>
<ds:datastoreItem xmlns:ds="http://schemas.openxmlformats.org/officeDocument/2006/customXml" ds:itemID="{9C7E3D35-6435-4C8F-BC73-3EFB5DEF58F6}">
  <ds:schemaRefs/>
</ds:datastoreItem>
</file>

<file path=customXml/itemProps5.xml><?xml version="1.0" encoding="utf-8"?>
<ds:datastoreItem xmlns:ds="http://schemas.openxmlformats.org/officeDocument/2006/customXml" ds:itemID="{BB6DBBCB-601A-489E-8161-CB111AA21C4E}">
  <ds:schemaRefs/>
</ds:datastoreItem>
</file>

<file path=customXml/itemProps6.xml><?xml version="1.0" encoding="utf-8"?>
<ds:datastoreItem xmlns:ds="http://schemas.openxmlformats.org/officeDocument/2006/customXml" ds:itemID="{BE934F1E-9B6D-4931-A971-1E0E69AAE1BE}">
  <ds:schemaRefs/>
</ds:datastoreItem>
</file>

<file path=customXml/itemProps7.xml><?xml version="1.0" encoding="utf-8"?>
<ds:datastoreItem xmlns:ds="http://schemas.openxmlformats.org/officeDocument/2006/customXml" ds:itemID="{DE7CC02C-B515-441B-AFC3-085A30232601}">
  <ds:schemaRefs/>
</ds:datastoreItem>
</file>

<file path=customXml/itemProps8.xml><?xml version="1.0" encoding="utf-8"?>
<ds:datastoreItem xmlns:ds="http://schemas.openxmlformats.org/officeDocument/2006/customXml" ds:itemID="{02917A15-2B18-48F4-BBCA-E357A9492A5C}">
  <ds:schemaRefs/>
</ds:datastoreItem>
</file>

<file path=customXml/itemProps9.xml><?xml version="1.0" encoding="utf-8"?>
<ds:datastoreItem xmlns:ds="http://schemas.openxmlformats.org/officeDocument/2006/customXml" ds:itemID="{68AA2FF4-CD46-4996-B5E0-4715A1B90CB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1</vt:i4>
      </vt:variant>
    </vt:vector>
  </HeadingPairs>
  <TitlesOfParts>
    <vt:vector size="10" baseType="lpstr">
      <vt:lpstr>Customer Performance Report</vt:lpstr>
      <vt:lpstr>Market Performance Report</vt:lpstr>
      <vt:lpstr>Top 10 Products</vt:lpstr>
      <vt:lpstr>Division Report</vt:lpstr>
      <vt:lpstr>Top and Bottom 5 Product</vt:lpstr>
      <vt:lpstr>New Products 2021</vt:lpstr>
      <vt:lpstr>Top-5 Country</vt:lpstr>
      <vt:lpstr>P&amp;L Report By FY</vt:lpstr>
      <vt:lpstr>P&amp;L Report By Month</vt:lpstr>
      <vt:lpstr>'P&amp;L Report By Month'!Print_Area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Vishal Tyagi</dc:creator>
  <cp:lastModifiedBy>Vishal Tyagi</cp:lastModifiedBy>
  <cp:lastPrinted>2025-05-06T04:06:49Z</cp:lastPrinted>
  <dcterms:created xsi:type="dcterms:W3CDTF">2025-05-04T08:31:27Z</dcterms:created>
  <dcterms:modified xsi:type="dcterms:W3CDTF">2025-05-06T04:16:27Z</dcterms:modified>
</cp:coreProperties>
</file>